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S PUBLICA FINANZAS\"/>
    </mc:Choice>
  </mc:AlternateContent>
  <xr:revisionPtr revIDLastSave="0" documentId="13_ncr:1_{47DEB21B-3F1B-485B-8C59-B893E57ABE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ASIFICADOR POR OBJETO DE G" sheetId="1" r:id="rId1"/>
  </sheets>
  <definedNames>
    <definedName name="_xlnm._FilterDatabase" localSheetId="0" hidden="1">'CLASIFICADOR POR OBJETO DE G'!$A$5:$H$5</definedName>
    <definedName name="_xlnm.Print_Titles" localSheetId="0">'CLASIFICADOR POR OBJETO DE G'!$1:$5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E147" i="1"/>
  <c r="F147" i="1"/>
  <c r="G147" i="1"/>
  <c r="C147" i="1"/>
  <c r="F148" i="1"/>
  <c r="D148" i="1"/>
  <c r="E148" i="1"/>
  <c r="G148" i="1"/>
  <c r="C148" i="1"/>
  <c r="C160" i="1"/>
  <c r="H150" i="1"/>
  <c r="C150" i="1"/>
  <c r="E150" i="1" s="1"/>
  <c r="C39" i="1"/>
  <c r="E39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9" i="1"/>
  <c r="E151" i="1"/>
  <c r="E152" i="1"/>
  <c r="E153" i="1"/>
  <c r="E154" i="1"/>
  <c r="E155" i="1"/>
  <c r="E156" i="1"/>
  <c r="E157" i="1"/>
  <c r="E158" i="1"/>
  <c r="E159" i="1"/>
  <c r="E6" i="1"/>
  <c r="C142" i="1"/>
  <c r="C143" i="1"/>
  <c r="C144" i="1"/>
  <c r="C146" i="1"/>
  <c r="C157" i="1"/>
  <c r="D160" i="1" l="1"/>
  <c r="F160" i="1"/>
  <c r="G160" i="1"/>
  <c r="E160" i="1" l="1"/>
  <c r="H10" i="1"/>
  <c r="H11" i="1"/>
  <c r="H12" i="1"/>
  <c r="H13" i="1"/>
  <c r="H14" i="1"/>
  <c r="H18" i="1"/>
  <c r="H19" i="1"/>
  <c r="H20" i="1"/>
  <c r="H21" i="1"/>
  <c r="H22" i="1"/>
  <c r="H24" i="1"/>
  <c r="H27" i="1"/>
  <c r="H28" i="1"/>
  <c r="H29" i="1"/>
  <c r="H30" i="1"/>
  <c r="H34" i="1"/>
  <c r="H35" i="1"/>
  <c r="H36" i="1"/>
  <c r="H37" i="1"/>
  <c r="H38" i="1"/>
  <c r="H41" i="1"/>
  <c r="H42" i="1"/>
  <c r="H44" i="1"/>
  <c r="H45" i="1"/>
  <c r="H46" i="1"/>
  <c r="H47" i="1"/>
  <c r="H53" i="1"/>
  <c r="H54" i="1"/>
  <c r="H55" i="1"/>
  <c r="H59" i="1"/>
  <c r="H60" i="1"/>
  <c r="H61" i="1"/>
  <c r="H62" i="1"/>
  <c r="H63" i="1"/>
  <c r="H68" i="1"/>
  <c r="H69" i="1"/>
  <c r="H70" i="1"/>
  <c r="H71" i="1"/>
  <c r="H73" i="1"/>
  <c r="H74" i="1"/>
  <c r="H76" i="1"/>
  <c r="H77" i="1"/>
  <c r="H78" i="1"/>
  <c r="H79" i="1"/>
  <c r="H83" i="1"/>
  <c r="H84" i="1"/>
  <c r="H85" i="1"/>
  <c r="H86" i="1"/>
  <c r="H87" i="1"/>
  <c r="H89" i="1"/>
  <c r="H91" i="1"/>
  <c r="H92" i="1"/>
  <c r="H93" i="1"/>
  <c r="H94" i="1"/>
  <c r="H95" i="1"/>
  <c r="H100" i="1"/>
  <c r="H101" i="1"/>
  <c r="H102" i="1"/>
  <c r="H103" i="1"/>
  <c r="H105" i="1"/>
  <c r="H106" i="1"/>
  <c r="H107" i="1"/>
  <c r="H108" i="1"/>
  <c r="H109" i="1"/>
  <c r="H110" i="1"/>
  <c r="H111" i="1"/>
  <c r="H116" i="1"/>
  <c r="H117" i="1"/>
  <c r="H118" i="1"/>
  <c r="H119" i="1"/>
  <c r="H123" i="1"/>
  <c r="H124" i="1"/>
  <c r="H125" i="1"/>
  <c r="H126" i="1"/>
  <c r="H127" i="1"/>
  <c r="H131" i="1"/>
  <c r="H132" i="1"/>
  <c r="H133" i="1"/>
  <c r="H134" i="1"/>
  <c r="H135" i="1"/>
  <c r="H138" i="1"/>
  <c r="H139" i="1"/>
  <c r="H140" i="1"/>
  <c r="H141" i="1"/>
  <c r="H145" i="1"/>
  <c r="H147" i="1"/>
  <c r="H148" i="1"/>
  <c r="H149" i="1"/>
  <c r="H152" i="1"/>
  <c r="H153" i="1"/>
  <c r="H154" i="1"/>
  <c r="H155" i="1"/>
  <c r="H156" i="1"/>
  <c r="H157" i="1"/>
  <c r="H158" i="1"/>
  <c r="H159" i="1"/>
  <c r="H144" i="1"/>
  <c r="H39" i="1"/>
  <c r="H7" i="1"/>
  <c r="H8" i="1"/>
  <c r="H9" i="1"/>
  <c r="H15" i="1"/>
  <c r="H16" i="1"/>
  <c r="H17" i="1"/>
  <c r="H23" i="1"/>
  <c r="H25" i="1"/>
  <c r="H26" i="1"/>
  <c r="H31" i="1"/>
  <c r="H32" i="1"/>
  <c r="H33" i="1"/>
  <c r="H40" i="1"/>
  <c r="H43" i="1"/>
  <c r="H48" i="1"/>
  <c r="H49" i="1"/>
  <c r="H50" i="1"/>
  <c r="H51" i="1"/>
  <c r="H52" i="1"/>
  <c r="H56" i="1"/>
  <c r="H57" i="1"/>
  <c r="H58" i="1"/>
  <c r="H64" i="1"/>
  <c r="H65" i="1"/>
  <c r="H66" i="1"/>
  <c r="H67" i="1"/>
  <c r="H72" i="1"/>
  <c r="H75" i="1"/>
  <c r="H80" i="1"/>
  <c r="H81" i="1"/>
  <c r="H82" i="1"/>
  <c r="H88" i="1"/>
  <c r="H90" i="1"/>
  <c r="H96" i="1"/>
  <c r="H97" i="1"/>
  <c r="H98" i="1"/>
  <c r="H99" i="1"/>
  <c r="H104" i="1"/>
  <c r="H112" i="1"/>
  <c r="H113" i="1"/>
  <c r="H114" i="1"/>
  <c r="H115" i="1"/>
  <c r="H120" i="1"/>
  <c r="H121" i="1"/>
  <c r="H122" i="1"/>
  <c r="H128" i="1"/>
  <c r="H129" i="1"/>
  <c r="H130" i="1"/>
  <c r="H136" i="1"/>
  <c r="H137" i="1"/>
  <c r="H151" i="1"/>
  <c r="H6" i="1" l="1"/>
  <c r="H146" i="1"/>
  <c r="H143" i="1" l="1"/>
  <c r="H142" i="1" l="1"/>
  <c r="H160" i="1" s="1"/>
</calcChain>
</file>

<file path=xl/sharedStrings.xml><?xml version="1.0" encoding="utf-8"?>
<sst xmlns="http://schemas.openxmlformats.org/spreadsheetml/2006/main" count="166" uniqueCount="166">
  <si>
    <t>COG</t>
  </si>
  <si>
    <t>COGnombre</t>
  </si>
  <si>
    <t>Aprobado_821</t>
  </si>
  <si>
    <t>AmpliacReducc_823</t>
  </si>
  <si>
    <t>Modificado</t>
  </si>
  <si>
    <t>Devengado_825</t>
  </si>
  <si>
    <t>Pagado_827</t>
  </si>
  <si>
    <t>Subejercicio</t>
  </si>
  <si>
    <t>SERVICIOS PERSONALES</t>
  </si>
  <si>
    <t>REMUNERACIONES AL PERSONAL DE CARACTER PERMANENTE</t>
  </si>
  <si>
    <t>Sueldos base al personal permanente</t>
  </si>
  <si>
    <t>REMUNERACIONES ADICIONALES Y ESPECIALES</t>
  </si>
  <si>
    <t>Primas por años de servicios efectivos prestados</t>
  </si>
  <si>
    <t>Primas de vacaciones, dominical y gratificación de fin de año</t>
  </si>
  <si>
    <t>Aguinaldo</t>
  </si>
  <si>
    <t>Prima vacacional</t>
  </si>
  <si>
    <t>Compensaciones</t>
  </si>
  <si>
    <t>Compensacion ordinaria</t>
  </si>
  <si>
    <t>Compensacion extraordinaria</t>
  </si>
  <si>
    <t>SEGURIDAD SOCIAL</t>
  </si>
  <si>
    <t>Aportaciones de seguridad social</t>
  </si>
  <si>
    <t>Aportaciones de Seguridad Social (ISSSTE)</t>
  </si>
  <si>
    <t>Aportaciones de Seguridad Social (Estatal)</t>
  </si>
  <si>
    <t>Aportaciones para seguros</t>
  </si>
  <si>
    <t>Seguro de Vida</t>
  </si>
  <si>
    <t>OTRAS PRESTACIONES SOCIALES Y ECONOMICAS</t>
  </si>
  <si>
    <t>Indemnizaciones</t>
  </si>
  <si>
    <t>Prestaciones contractuales</t>
  </si>
  <si>
    <t>Despensas</t>
  </si>
  <si>
    <t>Guarderias</t>
  </si>
  <si>
    <t>Becas Para Trabajadores</t>
  </si>
  <si>
    <t>Ayuda Transporte</t>
  </si>
  <si>
    <t>Ayuda para Funerales</t>
  </si>
  <si>
    <t>Ayuda para Lentes</t>
  </si>
  <si>
    <t>Vida Cara</t>
  </si>
  <si>
    <t>Bonos</t>
  </si>
  <si>
    <t>Finiquitos</t>
  </si>
  <si>
    <t>Prestamos Personales a Trabajadores</t>
  </si>
  <si>
    <t>Otras prestaciones sociales y económicas</t>
  </si>
  <si>
    <t>PREVISIONES</t>
  </si>
  <si>
    <t>Previsiones de carácter laboral, económica y de seguridad social</t>
  </si>
  <si>
    <t>Materiales y suministros</t>
  </si>
  <si>
    <t>MATERIALES DE ADMINISTRACION, EMISION DE DOCUMENTOS Y ARTICULOS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</si>
  <si>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</si>
  <si>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</si>
  <si>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</si>
  <si>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</si>
  <si>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</si>
  <si>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Materiales para el registro e identificación de bienes y personas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</si>
  <si>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</si>
  <si>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</si>
  <si>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</si>
  <si>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</si>
  <si>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</si>
  <si>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MATERIALES Y ARTICULOS DE CONSTRUCCION Y DE REPARACION</t>
  </si>
  <si>
    <t>Productos minerales no metálicos</t>
  </si>
  <si>
    <t>Cemento y productos de concreto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</si>
  <si>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</si>
  <si>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</si>
  <si>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</si>
  <si>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</si>
  <si>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</si>
  <si>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QUIMICOS, FARMACEUTICOS Y DE LABORATOR</t>
  </si>
  <si>
    <t>Fertilizantes, pesticidas y otros agroquímicos</t>
  </si>
  <si>
    <t>Medicinas y productos farmacéuticos</t>
  </si>
  <si>
    <t>Materiales, accesorios y suministros médicos</t>
  </si>
  <si>
    <t>COMBUSTIBLES, LUBRICANTES Y ADITIVOS</t>
  </si>
  <si>
    <t>Combustibles, lubricantes y aditivos</t>
  </si>
  <si>
    <t>VESTUARIO, BLANCOS, PRENDAS DE PROTECCION Y ARTICULOS DEPORTIVOS</t>
  </si>
  <si>
    <t>Vestuario y uniformes</t>
  </si>
  <si>
    <t>Prendas de seguridad y protección personal</t>
  </si>
  <si>
    <t>Productos textiles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</si>
  <si>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</si>
  <si>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</si>
  <si>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</si>
  <si>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</si>
  <si>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</si>
  <si>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</si>
  <si>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</si>
  <si>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</si>
  <si>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SERVICIOS BASICOS</t>
  </si>
  <si>
    <t>Energía eléctrica</t>
  </si>
  <si>
    <t>Energia electrica edificios publicos y DAP</t>
  </si>
  <si>
    <t>Gas</t>
  </si>
  <si>
    <t>Agua</t>
  </si>
  <si>
    <t>Telefonía tradicional</t>
  </si>
  <si>
    <t>Servicios de telecomunicaciones y satélites</t>
  </si>
  <si>
    <t>Servicios de acceso de Internet, redes y procesamiento de información</t>
  </si>
  <si>
    <t>Servicios postales y telegráficos</t>
  </si>
  <si>
    <t>SERVICIOS DE ARRENDAMIENTO</t>
  </si>
  <si>
    <t>Arrendamiento de edificios</t>
  </si>
  <si>
    <t>Locales y oficinas</t>
  </si>
  <si>
    <t>Arrendamiento de mobiliario y equipo de administración, educacional y recreativo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</si>
  <si>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</si>
  <si>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</si>
  <si>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</si>
  <si>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</si>
  <si>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</si>
  <si>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</si>
  <si>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</si>
  <si>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de protección y seguridad</t>
  </si>
  <si>
    <t>SERVICIOS FINANCIEROS, BANCARIOS Y COMERCIALES</t>
  </si>
  <si>
    <t>Seguro de bienes patrimoniales</t>
  </si>
  <si>
    <t>Fletes y maniobras</t>
  </si>
  <si>
    <t>SERVICIOS DE INSTALACION, REPARACION, MANTENIMIENTO Y CONSERVACIO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</si>
  <si>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</si>
  <si>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</si>
  <si>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</si>
  <si>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</si>
  <si>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</si>
  <si>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</si>
  <si>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</si>
  <si>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</si>
  <si>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</si>
  <si>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Periodicos</t>
  </si>
  <si>
    <t>Radio</t>
  </si>
  <si>
    <t>Television</t>
  </si>
  <si>
    <t>Servicios de creatividad, preproducción y producción de publicidad, excepto Internet</t>
  </si>
  <si>
    <t>Servicios de la industria fílmica, del sonido y del video</t>
  </si>
  <si>
    <t>Servicio de creación y difusión de contenido exclusivamente a través de Internet</t>
  </si>
  <si>
    <t>SERVICIOS DE TRASLADO Y VIATICOS</t>
  </si>
  <si>
    <t>Pasajes terrestres</t>
  </si>
  <si>
    <t>Viaticos en el país</t>
  </si>
  <si>
    <t>SERVICIOS OFICIAL</t>
  </si>
  <si>
    <t>Gastos de ceremonial</t>
  </si>
  <si>
    <t>Gastos de orden social y cultural</t>
  </si>
  <si>
    <t>Congresos y convenciones</t>
  </si>
  <si>
    <t>Gastos de representación</t>
  </si>
  <si>
    <t>Combustible</t>
  </si>
  <si>
    <t>Alimentos</t>
  </si>
  <si>
    <t>Hospedaje</t>
  </si>
  <si>
    <t>Peaje</t>
  </si>
  <si>
    <t>Pasajes Terrestres y Aereos</t>
  </si>
  <si>
    <t>Gastos de gestion legislativa</t>
  </si>
  <si>
    <t>OTROS SERVICIOS GENERAL</t>
  </si>
  <si>
    <t>Servicios funerarios y de cementerios</t>
  </si>
  <si>
    <t>Impuestos y derechos</t>
  </si>
  <si>
    <t>SHCP IVA Impuesto al Valor Agregado</t>
  </si>
  <si>
    <t>SHCP IEPS Impuesto Especial sobre Produccion y Servicio</t>
  </si>
  <si>
    <t>Otros Impuestos y Derechos</t>
  </si>
  <si>
    <t>Impuesto Sobre Hospedaje (ISH)</t>
  </si>
  <si>
    <t>Sentencias y resoluciones por autoridad competente</t>
  </si>
  <si>
    <t>Penas, multas, accesorios y actualizaciones</t>
  </si>
  <si>
    <t>TRANSFERENCIAS, ASIGNACIONES, SUBSIDIOS Y OTRAS AYUDAS</t>
  </si>
  <si>
    <t>AYUDAS SOCIALES</t>
  </si>
  <si>
    <t>Ayudas sociales a personas</t>
  </si>
  <si>
    <t>Ayuda Diversa en Especie</t>
  </si>
  <si>
    <t>Otras Ayudas Sociales a Personas</t>
  </si>
  <si>
    <t>Bienes Muebles, Inmuebles e Intangibles</t>
  </si>
  <si>
    <t>MOBILIARIO Y EQUIPO DE ADMINISTRACION</t>
  </si>
  <si>
    <t>Muebles de oficina y estantería</t>
  </si>
  <si>
    <t>Equipo de cómputo y de tecnologías de la información</t>
  </si>
  <si>
    <t>Otros mobiliarios y equipos de administración</t>
  </si>
  <si>
    <t>MOBILIARIO Y EQUIPO ADUCACIONAL Y RECREATIVO</t>
  </si>
  <si>
    <t>Equipos y aparatos audiovisuales</t>
  </si>
  <si>
    <t>Cámaras fotográficas y de video</t>
  </si>
  <si>
    <t>MAQUINARIA, OTROS EQUIPOS Y HERREMIENTAS</t>
  </si>
  <si>
    <t>Sistemas de aire acondicionado, calefacción y de refrigeración industrial y comercial</t>
  </si>
  <si>
    <t>ACTIVOS INTANGIBLES</t>
  </si>
  <si>
    <t>Software</t>
  </si>
  <si>
    <t>Licencias informáticas e intelectuales</t>
  </si>
  <si>
    <t>H. Congreso del Estado Libre y Soberano de Guerrero</t>
  </si>
  <si>
    <t>del 01/Enero/2023 al 31/Diciembre/2023</t>
  </si>
  <si>
    <t>Estado Analítico de Egresos por Objeto del Gasto</t>
  </si>
  <si>
    <t>0 HERRAMIENTAS, REFACCIONES Y ACCESORIOS MENORES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</si>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</sst>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43" fontId="0" fillId="0" borderId="1" xfId="1" applyFont="1" applyBorder="1"/>
    <xf numFmtId="43" fontId="4" fillId="0" borderId="1" xfId="1" applyFont="1" applyBorder="1"/>
    <xf numFmtId="0" fontId="3" fillId="3" borderId="0" xfId="0" applyFont="1" applyFill="1" applyAlignment="1">
      <alignment horizontal="center" vertical="center" wrapText="1"/>
    </xf>
    <xf numFmtId="4" fontId="0" fillId="0" borderId="2" xfId="0" applyNumberFormat="1" applyFill="1" applyBorder="1"/>
    <xf numFmtId="4" fontId="0" fillId="0" borderId="0" xfId="0" applyNumberFormat="1" applyFill="1" applyBorder="1"/>
    <xf numFmtId="0" fontId="0" fillId="0" borderId="1" xfId="0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suinpac.com/repositorio/configuracion/43/2021/11/15/N3RrdDBLXzZfNDAweDQwMF84NC5qcGV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53341</xdr:rowOff>
    </xdr:from>
    <xdr:to>
      <xdr:col>1</xdr:col>
      <xdr:colOff>53458</xdr:colOff>
      <xdr:row>3</xdr:row>
      <xdr:rowOff>175261</xdr:rowOff>
    </xdr:to>
    <xdr:pic>
      <xdr:nvPicPr>
        <xdr:cNvPr id="2" name="Picture 1" descr="Logo del cliente">
          <a:extLst>
            <a:ext uri="{FF2B5EF4-FFF2-40B4-BE49-F238E27FC236}">
              <a16:creationId xmlns:a16="http://schemas.microsoft.com/office/drawing/2014/main" id="{EDD8CCA9-1F3B-4022-B20D-1309A09D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53341"/>
          <a:ext cx="777358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2"/>
  <sheetViews>
    <sheetView tabSelected="1" workbookViewId="0">
      <selection activeCell="A161" sqref="A161"/>
    </sheetView>
  </sheetViews>
  <sheetFormatPr baseColWidth="10" defaultRowHeight="14.4" x14ac:dyDescent="0.3"/>
  <cols>
    <col min="2" max="2" width="55.44140625" style="8" customWidth="1"/>
    <col min="3" max="3" width="14.21875" customWidth="1"/>
    <col min="4" max="4" width="19.6640625" bestFit="1" customWidth="1"/>
    <col min="5" max="5" width="13.44140625" bestFit="1" customWidth="1"/>
    <col min="6" max="6" width="16.33203125" bestFit="1" customWidth="1"/>
    <col min="7" max="7" width="14.109375" customWidth="1"/>
    <col min="8" max="8" width="15.109375" customWidth="1"/>
    <col min="9" max="9" width="12.44140625" bestFit="1" customWidth="1"/>
  </cols>
  <sheetData>
    <row r="1" spans="1:9" ht="14.4" customHeight="1" x14ac:dyDescent="0.3">
      <c r="A1" s="15"/>
      <c r="B1" s="15"/>
      <c r="C1" s="15"/>
      <c r="D1" s="15"/>
      <c r="E1" s="15"/>
      <c r="F1" s="15"/>
      <c r="G1" s="15"/>
      <c r="H1" s="15"/>
      <c r="I1" s="4"/>
    </row>
    <row r="2" spans="1:9" ht="14.4" customHeight="1" x14ac:dyDescent="0.3">
      <c r="A2" s="15" t="s">
        <v>161</v>
      </c>
      <c r="B2" s="15"/>
      <c r="C2" s="15"/>
      <c r="D2" s="15"/>
      <c r="E2" s="15"/>
      <c r="F2" s="15"/>
      <c r="G2" s="15"/>
      <c r="H2" s="15"/>
      <c r="I2" s="4"/>
    </row>
    <row r="3" spans="1:9" ht="18" customHeight="1" x14ac:dyDescent="0.3">
      <c r="A3" s="15" t="s">
        <v>163</v>
      </c>
      <c r="B3" s="15"/>
      <c r="C3" s="15"/>
      <c r="D3" s="15"/>
      <c r="E3" s="15"/>
      <c r="F3" s="15"/>
      <c r="G3" s="15"/>
      <c r="H3" s="15"/>
    </row>
    <row r="4" spans="1:9" ht="21" x14ac:dyDescent="0.4">
      <c r="A4" s="15" t="s">
        <v>162</v>
      </c>
      <c r="B4" s="15"/>
      <c r="C4" s="15"/>
      <c r="D4" s="15"/>
      <c r="E4" s="15"/>
      <c r="F4" s="15"/>
      <c r="G4" s="15"/>
      <c r="H4" s="15"/>
      <c r="I4" s="5"/>
    </row>
    <row r="5" spans="1:9" x14ac:dyDescent="0.3">
      <c r="A5" s="6" t="s">
        <v>0</v>
      </c>
      <c r="B5" s="7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9" x14ac:dyDescent="0.3">
      <c r="A6" s="1">
        <v>1</v>
      </c>
      <c r="B6" s="3" t="s">
        <v>8</v>
      </c>
      <c r="C6" s="2">
        <v>307527111.26999998</v>
      </c>
      <c r="D6" s="13">
        <v>0</v>
      </c>
      <c r="E6" s="2">
        <f>C6+D6</f>
        <v>307527111.26999998</v>
      </c>
      <c r="F6" s="2">
        <v>307527111.26999998</v>
      </c>
      <c r="G6" s="2">
        <v>307527111.26999998</v>
      </c>
      <c r="H6" s="2">
        <f>E6-F6</f>
        <v>0</v>
      </c>
    </row>
    <row r="7" spans="1:9" x14ac:dyDescent="0.3">
      <c r="A7" s="1">
        <v>11</v>
      </c>
      <c r="B7" s="1" t="s">
        <v>9</v>
      </c>
      <c r="C7" s="2">
        <v>118815664.59</v>
      </c>
      <c r="D7" s="13">
        <v>0</v>
      </c>
      <c r="E7" s="2">
        <f t="shared" ref="E7:E70" si="0">C7+D7</f>
        <v>118815664.59</v>
      </c>
      <c r="F7" s="2">
        <v>118815664.58999999</v>
      </c>
      <c r="G7" s="2">
        <v>118815664.58999999</v>
      </c>
      <c r="H7" s="2">
        <f t="shared" ref="H7:H70" si="1">E7-F7</f>
        <v>0</v>
      </c>
    </row>
    <row r="8" spans="1:9" x14ac:dyDescent="0.3">
      <c r="A8" s="1">
        <v>113</v>
      </c>
      <c r="B8" s="3" t="s">
        <v>10</v>
      </c>
      <c r="C8" s="2">
        <v>118815664.59</v>
      </c>
      <c r="D8" s="13">
        <v>0</v>
      </c>
      <c r="E8" s="2">
        <f t="shared" si="0"/>
        <v>118815664.59</v>
      </c>
      <c r="F8" s="2">
        <v>118815664.58999999</v>
      </c>
      <c r="G8" s="2">
        <v>118815664.58999999</v>
      </c>
      <c r="H8" s="2">
        <f t="shared" si="1"/>
        <v>0</v>
      </c>
    </row>
    <row r="9" spans="1:9" x14ac:dyDescent="0.3">
      <c r="A9" s="1">
        <v>13</v>
      </c>
      <c r="B9" s="3" t="s">
        <v>11</v>
      </c>
      <c r="C9" s="2">
        <v>127094755.06</v>
      </c>
      <c r="D9" s="13">
        <v>0</v>
      </c>
      <c r="E9" s="2">
        <f t="shared" si="0"/>
        <v>127094755.06</v>
      </c>
      <c r="F9" s="2">
        <v>127094755.06</v>
      </c>
      <c r="G9" s="2">
        <v>127094755.06</v>
      </c>
      <c r="H9" s="2">
        <f t="shared" si="1"/>
        <v>0</v>
      </c>
    </row>
    <row r="10" spans="1:9" x14ac:dyDescent="0.3">
      <c r="A10" s="1">
        <v>131</v>
      </c>
      <c r="B10" s="3" t="s">
        <v>12</v>
      </c>
      <c r="C10" s="2">
        <v>1197183</v>
      </c>
      <c r="D10" s="13">
        <v>0</v>
      </c>
      <c r="E10" s="2">
        <f t="shared" si="0"/>
        <v>1197183</v>
      </c>
      <c r="F10" s="2">
        <v>1197183</v>
      </c>
      <c r="G10" s="2">
        <v>1197183</v>
      </c>
      <c r="H10" s="2">
        <f t="shared" si="1"/>
        <v>0</v>
      </c>
    </row>
    <row r="11" spans="1:9" x14ac:dyDescent="0.3">
      <c r="A11" s="10">
        <v>132</v>
      </c>
      <c r="B11" s="11" t="s">
        <v>13</v>
      </c>
      <c r="C11" s="12">
        <v>40304976.320000008</v>
      </c>
      <c r="D11" s="14">
        <v>0</v>
      </c>
      <c r="E11" s="2">
        <f t="shared" si="0"/>
        <v>40304976.320000008</v>
      </c>
      <c r="F11" s="12">
        <v>40304976.32</v>
      </c>
      <c r="G11" s="12">
        <v>40304976.32</v>
      </c>
      <c r="H11" s="2">
        <f t="shared" si="1"/>
        <v>0</v>
      </c>
    </row>
    <row r="12" spans="1:9" ht="14.4" customHeight="1" x14ac:dyDescent="0.3">
      <c r="A12" s="10">
        <v>1321</v>
      </c>
      <c r="B12" s="11" t="s">
        <v>14</v>
      </c>
      <c r="C12" s="12">
        <v>36705956.560000002</v>
      </c>
      <c r="D12" s="14">
        <v>0</v>
      </c>
      <c r="E12" s="2">
        <f t="shared" si="0"/>
        <v>36705956.560000002</v>
      </c>
      <c r="F12" s="12">
        <v>36705956.560000002</v>
      </c>
      <c r="G12" s="12">
        <v>36705956.560000002</v>
      </c>
      <c r="H12" s="2">
        <f t="shared" si="1"/>
        <v>0</v>
      </c>
      <c r="I12" s="9"/>
    </row>
    <row r="13" spans="1:9" x14ac:dyDescent="0.3">
      <c r="A13" s="10">
        <v>1322</v>
      </c>
      <c r="B13" s="11" t="s">
        <v>15</v>
      </c>
      <c r="C13" s="12">
        <v>3599019.7600000002</v>
      </c>
      <c r="D13" s="14">
        <v>0</v>
      </c>
      <c r="E13" s="2">
        <f t="shared" si="0"/>
        <v>3599019.7600000002</v>
      </c>
      <c r="F13" s="12">
        <v>3599019.76</v>
      </c>
      <c r="G13" s="12">
        <v>3599019.76</v>
      </c>
      <c r="H13" s="2">
        <f t="shared" si="1"/>
        <v>0</v>
      </c>
    </row>
    <row r="14" spans="1:9" x14ac:dyDescent="0.3">
      <c r="A14" s="1">
        <v>134</v>
      </c>
      <c r="B14" s="3" t="s">
        <v>16</v>
      </c>
      <c r="C14" s="2">
        <v>85592595.739999995</v>
      </c>
      <c r="D14" s="13">
        <v>0</v>
      </c>
      <c r="E14" s="2">
        <f t="shared" si="0"/>
        <v>85592595.739999995</v>
      </c>
      <c r="F14" s="2">
        <v>85592595.739999995</v>
      </c>
      <c r="G14" s="2">
        <v>85592595.739999995</v>
      </c>
      <c r="H14" s="2">
        <f t="shared" si="1"/>
        <v>0</v>
      </c>
    </row>
    <row r="15" spans="1:9" x14ac:dyDescent="0.3">
      <c r="A15" s="1">
        <v>1341</v>
      </c>
      <c r="B15" s="3" t="s">
        <v>17</v>
      </c>
      <c r="C15" s="2">
        <v>84826284.709999993</v>
      </c>
      <c r="D15" s="13">
        <v>0</v>
      </c>
      <c r="E15" s="2">
        <f t="shared" si="0"/>
        <v>84826284.709999993</v>
      </c>
      <c r="F15" s="2">
        <v>84826284.709999993</v>
      </c>
      <c r="G15" s="2">
        <v>84826284.709999993</v>
      </c>
      <c r="H15" s="2">
        <f t="shared" si="1"/>
        <v>0</v>
      </c>
    </row>
    <row r="16" spans="1:9" x14ac:dyDescent="0.3">
      <c r="A16" s="1">
        <v>1342</v>
      </c>
      <c r="B16" s="3" t="s">
        <v>18</v>
      </c>
      <c r="C16" s="2">
        <v>766311.03</v>
      </c>
      <c r="D16" s="13">
        <v>0</v>
      </c>
      <c r="E16" s="2">
        <f t="shared" si="0"/>
        <v>766311.03</v>
      </c>
      <c r="F16" s="2">
        <v>766311.03</v>
      </c>
      <c r="G16" s="2">
        <v>766311.03</v>
      </c>
      <c r="H16" s="2">
        <f t="shared" si="1"/>
        <v>0</v>
      </c>
    </row>
    <row r="17" spans="1:8" x14ac:dyDescent="0.3">
      <c r="A17" s="1">
        <v>14</v>
      </c>
      <c r="B17" s="3" t="s">
        <v>19</v>
      </c>
      <c r="C17" s="2">
        <v>20724933.32</v>
      </c>
      <c r="D17" s="13">
        <v>0</v>
      </c>
      <c r="E17" s="2">
        <f t="shared" si="0"/>
        <v>20724933.32</v>
      </c>
      <c r="F17" s="2">
        <v>20724933.32</v>
      </c>
      <c r="G17" s="2">
        <v>20724933.32</v>
      </c>
      <c r="H17" s="2">
        <f t="shared" si="1"/>
        <v>0</v>
      </c>
    </row>
    <row r="18" spans="1:8" x14ac:dyDescent="0.3">
      <c r="A18" s="1">
        <v>141</v>
      </c>
      <c r="B18" s="3" t="s">
        <v>20</v>
      </c>
      <c r="C18" s="2">
        <v>19783213.32</v>
      </c>
      <c r="D18" s="13">
        <v>0</v>
      </c>
      <c r="E18" s="2">
        <f t="shared" si="0"/>
        <v>19783213.32</v>
      </c>
      <c r="F18" s="2">
        <v>19783213.32</v>
      </c>
      <c r="G18" s="2">
        <v>19581279.859999999</v>
      </c>
      <c r="H18" s="2">
        <f t="shared" si="1"/>
        <v>0</v>
      </c>
    </row>
    <row r="19" spans="1:8" x14ac:dyDescent="0.3">
      <c r="A19" s="1">
        <v>1411</v>
      </c>
      <c r="B19" s="3" t="s">
        <v>21</v>
      </c>
      <c r="C19" s="2">
        <v>6240000</v>
      </c>
      <c r="D19" s="13">
        <v>0</v>
      </c>
      <c r="E19" s="2">
        <f t="shared" si="0"/>
        <v>6240000</v>
      </c>
      <c r="F19" s="2">
        <v>6240000</v>
      </c>
      <c r="G19" s="2">
        <v>6240000</v>
      </c>
      <c r="H19" s="2">
        <f t="shared" si="1"/>
        <v>0</v>
      </c>
    </row>
    <row r="20" spans="1:8" x14ac:dyDescent="0.3">
      <c r="A20" s="1">
        <v>1412</v>
      </c>
      <c r="B20" s="3" t="s">
        <v>22</v>
      </c>
      <c r="C20" s="2">
        <v>13543213.32</v>
      </c>
      <c r="D20" s="13">
        <v>0</v>
      </c>
      <c r="E20" s="2">
        <f t="shared" si="0"/>
        <v>13543213.32</v>
      </c>
      <c r="F20" s="2">
        <v>13543213.320000002</v>
      </c>
      <c r="G20" s="2">
        <v>13543213.320000002</v>
      </c>
      <c r="H20" s="2">
        <f t="shared" si="1"/>
        <v>0</v>
      </c>
    </row>
    <row r="21" spans="1:8" x14ac:dyDescent="0.3">
      <c r="A21" s="1">
        <v>144</v>
      </c>
      <c r="B21" s="3" t="s">
        <v>23</v>
      </c>
      <c r="C21" s="2">
        <v>941720</v>
      </c>
      <c r="D21" s="13">
        <v>0</v>
      </c>
      <c r="E21" s="2">
        <f t="shared" si="0"/>
        <v>941720</v>
      </c>
      <c r="F21" s="2">
        <v>941720</v>
      </c>
      <c r="G21" s="2">
        <v>941720</v>
      </c>
      <c r="H21" s="2">
        <f t="shared" si="1"/>
        <v>0</v>
      </c>
    </row>
    <row r="22" spans="1:8" x14ac:dyDescent="0.3">
      <c r="A22" s="1">
        <v>1441</v>
      </c>
      <c r="B22" s="3" t="s">
        <v>24</v>
      </c>
      <c r="C22" s="2">
        <v>941720</v>
      </c>
      <c r="D22" s="13">
        <v>0</v>
      </c>
      <c r="E22" s="2">
        <f t="shared" si="0"/>
        <v>941720</v>
      </c>
      <c r="F22" s="2">
        <v>941720</v>
      </c>
      <c r="G22" s="2">
        <v>941720</v>
      </c>
      <c r="H22" s="2">
        <f t="shared" si="1"/>
        <v>0</v>
      </c>
    </row>
    <row r="23" spans="1:8" x14ac:dyDescent="0.3">
      <c r="A23" s="1">
        <v>15</v>
      </c>
      <c r="B23" s="3" t="s">
        <v>25</v>
      </c>
      <c r="C23" s="2">
        <v>40891758.300000004</v>
      </c>
      <c r="D23" s="13">
        <v>0</v>
      </c>
      <c r="E23" s="2">
        <f t="shared" si="0"/>
        <v>40891758.300000004</v>
      </c>
      <c r="F23" s="2">
        <v>40891758.299999997</v>
      </c>
      <c r="G23" s="2">
        <v>40891758.299999997</v>
      </c>
      <c r="H23" s="2">
        <f t="shared" si="1"/>
        <v>0</v>
      </c>
    </row>
    <row r="24" spans="1:8" ht="14.4" customHeight="1" x14ac:dyDescent="0.3">
      <c r="A24" s="1">
        <v>152</v>
      </c>
      <c r="B24" s="3" t="s">
        <v>26</v>
      </c>
      <c r="C24" s="2">
        <v>910260.96999999974</v>
      </c>
      <c r="D24" s="13">
        <v>0</v>
      </c>
      <c r="E24" s="2">
        <f t="shared" si="0"/>
        <v>910260.96999999974</v>
      </c>
      <c r="F24" s="2">
        <v>910260.97</v>
      </c>
      <c r="G24" s="2">
        <v>910260.97</v>
      </c>
      <c r="H24" s="2">
        <f t="shared" si="1"/>
        <v>0</v>
      </c>
    </row>
    <row r="25" spans="1:8" x14ac:dyDescent="0.3">
      <c r="A25" s="1">
        <v>154</v>
      </c>
      <c r="B25" s="3" t="s">
        <v>27</v>
      </c>
      <c r="C25" s="2">
        <v>26338151.880000003</v>
      </c>
      <c r="D25" s="13">
        <v>0</v>
      </c>
      <c r="E25" s="2">
        <f t="shared" si="0"/>
        <v>26338151.880000003</v>
      </c>
      <c r="F25" s="2">
        <v>26338151.879999999</v>
      </c>
      <c r="G25" s="2">
        <v>26338151.879999999</v>
      </c>
      <c r="H25" s="2">
        <f t="shared" si="1"/>
        <v>0</v>
      </c>
    </row>
    <row r="26" spans="1:8" x14ac:dyDescent="0.3">
      <c r="A26" s="1">
        <v>1541</v>
      </c>
      <c r="B26" s="3" t="s">
        <v>28</v>
      </c>
      <c r="C26" s="2">
        <v>300606.51</v>
      </c>
      <c r="D26" s="13">
        <v>0</v>
      </c>
      <c r="E26" s="2">
        <f t="shared" si="0"/>
        <v>300606.51</v>
      </c>
      <c r="F26" s="2">
        <v>300606.51</v>
      </c>
      <c r="G26" s="2">
        <v>300606.51</v>
      </c>
      <c r="H26" s="2">
        <f t="shared" si="1"/>
        <v>0</v>
      </c>
    </row>
    <row r="27" spans="1:8" x14ac:dyDescent="0.3">
      <c r="A27" s="1">
        <v>1542</v>
      </c>
      <c r="B27" s="3" t="s">
        <v>29</v>
      </c>
      <c r="C27" s="2">
        <v>50345.95</v>
      </c>
      <c r="D27" s="13">
        <v>0</v>
      </c>
      <c r="E27" s="2">
        <f t="shared" si="0"/>
        <v>50345.95</v>
      </c>
      <c r="F27" s="2">
        <v>50345.95</v>
      </c>
      <c r="G27" s="2">
        <v>50345.95</v>
      </c>
      <c r="H27" s="2">
        <f t="shared" si="1"/>
        <v>0</v>
      </c>
    </row>
    <row r="28" spans="1:8" x14ac:dyDescent="0.3">
      <c r="A28" s="1">
        <v>15436</v>
      </c>
      <c r="B28" s="3" t="s">
        <v>30</v>
      </c>
      <c r="C28" s="2">
        <v>747731.89</v>
      </c>
      <c r="D28" s="13">
        <v>0</v>
      </c>
      <c r="E28" s="2">
        <f t="shared" si="0"/>
        <v>747731.89</v>
      </c>
      <c r="F28" s="2">
        <v>747731.89</v>
      </c>
      <c r="G28" s="2">
        <v>747731.89</v>
      </c>
      <c r="H28" s="2">
        <f t="shared" si="1"/>
        <v>0</v>
      </c>
    </row>
    <row r="29" spans="1:8" x14ac:dyDescent="0.3">
      <c r="A29" s="1">
        <v>15441</v>
      </c>
      <c r="B29" s="3" t="s">
        <v>31</v>
      </c>
      <c r="C29" s="2">
        <v>169300</v>
      </c>
      <c r="D29" s="13">
        <v>0</v>
      </c>
      <c r="E29" s="2">
        <f t="shared" si="0"/>
        <v>169300</v>
      </c>
      <c r="F29" s="2">
        <v>169300</v>
      </c>
      <c r="G29" s="2">
        <v>169300</v>
      </c>
      <c r="H29" s="2">
        <f t="shared" si="1"/>
        <v>0</v>
      </c>
    </row>
    <row r="30" spans="1:8" x14ac:dyDescent="0.3">
      <c r="A30" s="1">
        <v>15442</v>
      </c>
      <c r="B30" s="3" t="s">
        <v>32</v>
      </c>
      <c r="C30" s="2">
        <v>108405.32</v>
      </c>
      <c r="D30" s="13">
        <v>0</v>
      </c>
      <c r="E30" s="2">
        <f t="shared" si="0"/>
        <v>108405.32</v>
      </c>
      <c r="F30" s="2">
        <v>108405.32</v>
      </c>
      <c r="G30" s="2">
        <v>108405.32</v>
      </c>
      <c r="H30" s="2">
        <f t="shared" si="1"/>
        <v>0</v>
      </c>
    </row>
    <row r="31" spans="1:8" x14ac:dyDescent="0.3">
      <c r="A31" s="1">
        <v>15444</v>
      </c>
      <c r="B31" s="3" t="s">
        <v>33</v>
      </c>
      <c r="C31" s="2">
        <v>0</v>
      </c>
      <c r="D31" s="13">
        <v>0</v>
      </c>
      <c r="E31" s="2">
        <f t="shared" si="0"/>
        <v>0</v>
      </c>
      <c r="F31" s="1">
        <v>0</v>
      </c>
      <c r="G31" s="2">
        <v>0</v>
      </c>
      <c r="H31" s="2">
        <f t="shared" si="1"/>
        <v>0</v>
      </c>
    </row>
    <row r="32" spans="1:8" x14ac:dyDescent="0.3">
      <c r="A32" s="1">
        <v>15451</v>
      </c>
      <c r="B32" s="3" t="s">
        <v>34</v>
      </c>
      <c r="C32" s="2">
        <v>15824901.98</v>
      </c>
      <c r="D32" s="13">
        <v>0</v>
      </c>
      <c r="E32" s="2">
        <f t="shared" si="0"/>
        <v>15824901.98</v>
      </c>
      <c r="F32" s="2">
        <v>15824901.979999999</v>
      </c>
      <c r="G32" s="2">
        <v>15824901.979999999</v>
      </c>
      <c r="H32" s="2">
        <f t="shared" si="1"/>
        <v>0</v>
      </c>
    </row>
    <row r="33" spans="1:8" x14ac:dyDescent="0.3">
      <c r="A33" s="1">
        <v>15452</v>
      </c>
      <c r="B33" s="3" t="s">
        <v>35</v>
      </c>
      <c r="C33" s="2">
        <v>8659122.5999999996</v>
      </c>
      <c r="D33" s="13">
        <v>0</v>
      </c>
      <c r="E33" s="2">
        <f t="shared" si="0"/>
        <v>8659122.5999999996</v>
      </c>
      <c r="F33" s="2">
        <v>8659122.5999999996</v>
      </c>
      <c r="G33" s="2">
        <v>8659122.5999999996</v>
      </c>
      <c r="H33" s="2">
        <f t="shared" si="1"/>
        <v>0</v>
      </c>
    </row>
    <row r="34" spans="1:8" x14ac:dyDescent="0.3">
      <c r="A34" s="1">
        <v>15454</v>
      </c>
      <c r="B34" s="3" t="s">
        <v>36</v>
      </c>
      <c r="C34" s="2">
        <v>477737.62999999989</v>
      </c>
      <c r="D34" s="13">
        <v>0</v>
      </c>
      <c r="E34" s="2">
        <f t="shared" si="0"/>
        <v>477737.62999999989</v>
      </c>
      <c r="F34" s="2">
        <v>477737.63</v>
      </c>
      <c r="G34" s="2">
        <v>477737.63</v>
      </c>
      <c r="H34" s="2">
        <f t="shared" si="1"/>
        <v>0</v>
      </c>
    </row>
    <row r="35" spans="1:8" x14ac:dyDescent="0.3">
      <c r="A35" s="1">
        <v>15455</v>
      </c>
      <c r="B35" s="3" t="s">
        <v>37</v>
      </c>
      <c r="C35" s="1">
        <v>0</v>
      </c>
      <c r="D35" s="13">
        <v>0</v>
      </c>
      <c r="E35" s="2">
        <f t="shared" si="0"/>
        <v>0</v>
      </c>
      <c r="F35" s="1">
        <v>0</v>
      </c>
      <c r="G35" s="1">
        <v>0</v>
      </c>
      <c r="H35" s="2">
        <f t="shared" si="1"/>
        <v>0</v>
      </c>
    </row>
    <row r="36" spans="1:8" x14ac:dyDescent="0.3">
      <c r="A36" s="1">
        <v>159</v>
      </c>
      <c r="B36" s="3" t="s">
        <v>38</v>
      </c>
      <c r="C36" s="2">
        <v>13643345.449999999</v>
      </c>
      <c r="D36" s="13">
        <v>0</v>
      </c>
      <c r="E36" s="2">
        <f t="shared" si="0"/>
        <v>13643345.449999999</v>
      </c>
      <c r="F36" s="2">
        <v>13643345.449999999</v>
      </c>
      <c r="G36" s="2">
        <v>13643345.449999999</v>
      </c>
      <c r="H36" s="2">
        <f t="shared" si="1"/>
        <v>0</v>
      </c>
    </row>
    <row r="37" spans="1:8" x14ac:dyDescent="0.3">
      <c r="A37" s="1">
        <v>16</v>
      </c>
      <c r="B37" s="3" t="s">
        <v>39</v>
      </c>
      <c r="C37" s="2">
        <v>0</v>
      </c>
      <c r="D37" s="13">
        <v>0</v>
      </c>
      <c r="E37" s="2">
        <f t="shared" si="0"/>
        <v>0</v>
      </c>
      <c r="F37" s="2">
        <v>0</v>
      </c>
      <c r="G37" s="2">
        <v>0</v>
      </c>
      <c r="H37" s="2">
        <f t="shared" si="1"/>
        <v>0</v>
      </c>
    </row>
    <row r="38" spans="1:8" x14ac:dyDescent="0.3">
      <c r="A38" s="1">
        <v>161</v>
      </c>
      <c r="B38" s="3" t="s">
        <v>40</v>
      </c>
      <c r="C38" s="2">
        <v>0</v>
      </c>
      <c r="D38" s="13">
        <v>0</v>
      </c>
      <c r="E38" s="2">
        <f t="shared" si="0"/>
        <v>0</v>
      </c>
      <c r="F38" s="2">
        <v>0</v>
      </c>
      <c r="G38" s="2">
        <v>0</v>
      </c>
      <c r="H38" s="2">
        <f t="shared" si="1"/>
        <v>0</v>
      </c>
    </row>
    <row r="39" spans="1:8" ht="14.4" customHeight="1" x14ac:dyDescent="0.3">
      <c r="A39" s="1">
        <v>2</v>
      </c>
      <c r="B39" s="3" t="s">
        <v>41</v>
      </c>
      <c r="C39" s="2">
        <f>90440772.27-D39</f>
        <v>90029478.390000001</v>
      </c>
      <c r="D39" s="13">
        <v>411293.88</v>
      </c>
      <c r="E39" s="2">
        <f t="shared" si="0"/>
        <v>90440772.269999996</v>
      </c>
      <c r="F39" s="2">
        <v>90440772.269999996</v>
      </c>
      <c r="G39" s="2">
        <v>90440772.269999996</v>
      </c>
      <c r="H39" s="2">
        <f t="shared" si="1"/>
        <v>0</v>
      </c>
    </row>
    <row r="40" spans="1:8" ht="28.8" x14ac:dyDescent="0.3">
      <c r="A40" s="1">
        <v>21</v>
      </c>
      <c r="B40" s="3" t="s">
        <v>42</v>
      </c>
      <c r="C40" s="2">
        <v>71908791.189999998</v>
      </c>
      <c r="D40" s="13">
        <v>0</v>
      </c>
      <c r="E40" s="2">
        <f t="shared" si="0"/>
        <v>71908791.189999998</v>
      </c>
      <c r="F40" s="2">
        <v>71908791.190000013</v>
      </c>
      <c r="G40" s="2">
        <v>62740435.530000001</v>
      </c>
      <c r="H40" s="2">
        <f t="shared" si="1"/>
        <v>0</v>
      </c>
    </row>
    <row r="41" spans="1:8" ht="14.4" customHeight="1" x14ac:dyDescent="0.3">
      <c r="A41" s="1">
        <v>211</v>
      </c>
      <c r="B41" s="3" t="s">
        <v>43</v>
      </c>
      <c r="C41" s="2">
        <v>45691590.059999995</v>
      </c>
      <c r="D41" s="13">
        <v>0</v>
      </c>
      <c r="E41" s="2">
        <f t="shared" si="0"/>
        <v>45691590.059999995</v>
      </c>
      <c r="F41" s="2">
        <v>45691590.060000002</v>
      </c>
      <c r="G41" s="2">
        <v>39741377.07</v>
      </c>
      <c r="H41" s="2">
        <f t="shared" si="1"/>
        <v>0</v>
      </c>
    </row>
    <row r="42" spans="1:8" x14ac:dyDescent="0.3">
      <c r="A42" s="1">
        <v>212</v>
      </c>
      <c r="B42" s="3" t="s">
        <v>44</v>
      </c>
      <c r="C42" s="2">
        <v>13449865.08</v>
      </c>
      <c r="D42" s="13">
        <v>0</v>
      </c>
      <c r="E42" s="2">
        <f t="shared" si="0"/>
        <v>13449865.08</v>
      </c>
      <c r="F42" s="2">
        <v>13449865.08</v>
      </c>
      <c r="G42" s="2">
        <v>11835823.880000001</v>
      </c>
      <c r="H42" s="2">
        <f t="shared" si="1"/>
        <v>0</v>
      </c>
    </row>
    <row r="43" spans="1:8" ht="28.8" x14ac:dyDescent="0.3">
      <c r="A43" s="1">
        <v>214</v>
      </c>
      <c r="B43" s="3" t="s">
        <v>45</v>
      </c>
      <c r="C43" s="2">
        <v>3768158.36</v>
      </c>
      <c r="D43" s="13">
        <v>0</v>
      </c>
      <c r="E43" s="2">
        <f t="shared" si="0"/>
        <v>3768158.36</v>
      </c>
      <c r="F43" s="2">
        <v>3768158.36</v>
      </c>
      <c r="G43" s="2">
        <v>3228932.54</v>
      </c>
      <c r="H43" s="2">
        <f t="shared" si="1"/>
        <v>0</v>
      </c>
    </row>
    <row r="44" spans="1:8" ht="25.2" customHeight="1" x14ac:dyDescent="0.3">
      <c r="A44" s="1">
        <v>215</v>
      </c>
      <c r="B44" s="3" t="s">
        <v>46</v>
      </c>
      <c r="C44" s="2">
        <v>1098599.02</v>
      </c>
      <c r="D44" s="13">
        <v>0</v>
      </c>
      <c r="E44" s="2">
        <f t="shared" si="0"/>
        <v>1098599.02</v>
      </c>
      <c r="F44" s="2">
        <v>1098599.02</v>
      </c>
      <c r="G44" s="2">
        <v>1057807.6000000001</v>
      </c>
      <c r="H44" s="2">
        <f t="shared" si="1"/>
        <v>0</v>
      </c>
    </row>
    <row r="45" spans="1:8" x14ac:dyDescent="0.3">
      <c r="A45" s="1">
        <v>216</v>
      </c>
      <c r="B45" s="3" t="s">
        <v>47</v>
      </c>
      <c r="C45" s="2">
        <v>7822035.0700000003</v>
      </c>
      <c r="D45" s="13">
        <v>0</v>
      </c>
      <c r="E45" s="2">
        <f t="shared" si="0"/>
        <v>7822035.0700000003</v>
      </c>
      <c r="F45" s="2">
        <v>7822035.0700000003</v>
      </c>
      <c r="G45" s="2">
        <v>6808784.4400000004</v>
      </c>
      <c r="H45" s="2">
        <f t="shared" si="1"/>
        <v>0</v>
      </c>
    </row>
    <row r="46" spans="1:8" x14ac:dyDescent="0.3">
      <c r="A46" s="1">
        <v>218</v>
      </c>
      <c r="B46" s="3" t="s">
        <v>48</v>
      </c>
      <c r="C46" s="2">
        <v>55242.679999999993</v>
      </c>
      <c r="D46" s="13">
        <v>0</v>
      </c>
      <c r="E46" s="2">
        <f t="shared" si="0"/>
        <v>55242.679999999993</v>
      </c>
      <c r="F46" s="2">
        <v>55242.68</v>
      </c>
      <c r="G46" s="2">
        <v>47623</v>
      </c>
      <c r="H46" s="2">
        <f t="shared" si="1"/>
        <v>0</v>
      </c>
    </row>
    <row r="47" spans="1:8" ht="14.4" customHeight="1" x14ac:dyDescent="0.3">
      <c r="A47" s="1">
        <v>2181</v>
      </c>
      <c r="B47" s="3" t="s">
        <v>49</v>
      </c>
      <c r="C47" s="2">
        <v>23300.920000000042</v>
      </c>
      <c r="D47" s="13">
        <v>0</v>
      </c>
      <c r="E47" s="2">
        <f t="shared" si="0"/>
        <v>23300.920000000042</v>
      </c>
      <c r="F47" s="2">
        <v>23300.92</v>
      </c>
      <c r="G47" s="2">
        <v>20087</v>
      </c>
      <c r="H47" s="2">
        <f t="shared" si="1"/>
        <v>4.3655745685100555E-11</v>
      </c>
    </row>
    <row r="48" spans="1:8" ht="14.4" customHeight="1" x14ac:dyDescent="0.3">
      <c r="A48" s="1">
        <v>22</v>
      </c>
      <c r="B48" s="3" t="s">
        <v>50</v>
      </c>
      <c r="C48" s="2">
        <v>13328509.09</v>
      </c>
      <c r="D48" s="13">
        <v>0</v>
      </c>
      <c r="E48" s="2">
        <f t="shared" si="0"/>
        <v>13328509.09</v>
      </c>
      <c r="F48" s="2">
        <v>13328509.09</v>
      </c>
      <c r="G48" s="2">
        <v>11791659.51</v>
      </c>
      <c r="H48" s="2">
        <f t="shared" si="1"/>
        <v>0</v>
      </c>
    </row>
    <row r="49" spans="1:8" x14ac:dyDescent="0.3">
      <c r="A49" s="1">
        <v>221</v>
      </c>
      <c r="B49" s="3" t="s">
        <v>51</v>
      </c>
      <c r="C49" s="2">
        <v>11162353.439999999</v>
      </c>
      <c r="D49" s="13">
        <v>0</v>
      </c>
      <c r="E49" s="2">
        <f t="shared" si="0"/>
        <v>11162353.439999999</v>
      </c>
      <c r="F49" s="2">
        <v>11162353.439999999</v>
      </c>
      <c r="G49" s="2">
        <v>9673430</v>
      </c>
      <c r="H49" s="2">
        <f t="shared" si="1"/>
        <v>0</v>
      </c>
    </row>
    <row r="50" spans="1:8" x14ac:dyDescent="0.3">
      <c r="A50" s="1">
        <v>222</v>
      </c>
      <c r="B50" s="3" t="s">
        <v>52</v>
      </c>
      <c r="C50" s="2">
        <v>7156</v>
      </c>
      <c r="D50" s="13">
        <v>0</v>
      </c>
      <c r="E50" s="2">
        <f t="shared" si="0"/>
        <v>7156</v>
      </c>
      <c r="F50" s="2">
        <v>7156</v>
      </c>
      <c r="G50" s="2">
        <v>5781.04</v>
      </c>
      <c r="H50" s="2">
        <f t="shared" si="1"/>
        <v>0</v>
      </c>
    </row>
    <row r="51" spans="1:8" x14ac:dyDescent="0.3">
      <c r="A51" s="1">
        <v>223</v>
      </c>
      <c r="B51" s="3" t="s">
        <v>53</v>
      </c>
      <c r="C51" s="2">
        <v>2158999.65</v>
      </c>
      <c r="D51" s="13">
        <v>0</v>
      </c>
      <c r="E51" s="2">
        <f t="shared" si="0"/>
        <v>2158999.65</v>
      </c>
      <c r="F51" s="2">
        <v>2158999.65</v>
      </c>
      <c r="G51" s="2">
        <v>2112448.4700000002</v>
      </c>
      <c r="H51" s="2">
        <f t="shared" si="1"/>
        <v>0</v>
      </c>
    </row>
    <row r="52" spans="1:8" x14ac:dyDescent="0.3">
      <c r="A52" s="1">
        <v>24</v>
      </c>
      <c r="B52" s="3" t="s">
        <v>54</v>
      </c>
      <c r="C52" s="2">
        <v>543743.24999999988</v>
      </c>
      <c r="D52" s="13">
        <v>0</v>
      </c>
      <c r="E52" s="2">
        <f t="shared" si="0"/>
        <v>543743.24999999988</v>
      </c>
      <c r="F52" s="2">
        <v>543743.25</v>
      </c>
      <c r="G52" s="2">
        <v>522616.55000000005</v>
      </c>
      <c r="H52" s="2">
        <f t="shared" si="1"/>
        <v>0</v>
      </c>
    </row>
    <row r="53" spans="1:8" ht="14.4" customHeight="1" x14ac:dyDescent="0.3">
      <c r="A53" s="1">
        <v>241</v>
      </c>
      <c r="B53" s="3" t="s">
        <v>55</v>
      </c>
      <c r="C53" s="2">
        <v>26974.400000000001</v>
      </c>
      <c r="D53" s="13">
        <v>0</v>
      </c>
      <c r="E53" s="2">
        <f t="shared" si="0"/>
        <v>26974.400000000001</v>
      </c>
      <c r="F53" s="2">
        <v>26974.400000000001</v>
      </c>
      <c r="G53" s="2">
        <v>7413.8</v>
      </c>
      <c r="H53" s="2">
        <f t="shared" si="1"/>
        <v>0</v>
      </c>
    </row>
    <row r="54" spans="1:8" x14ac:dyDescent="0.3">
      <c r="A54" s="1">
        <v>242</v>
      </c>
      <c r="B54" s="3" t="s">
        <v>56</v>
      </c>
      <c r="C54" s="2">
        <v>121869.04</v>
      </c>
      <c r="D54" s="13">
        <v>0</v>
      </c>
      <c r="E54" s="2">
        <f t="shared" si="0"/>
        <v>121869.04</v>
      </c>
      <c r="F54" s="2">
        <v>121869.04</v>
      </c>
      <c r="G54" s="2">
        <v>121869.04</v>
      </c>
      <c r="H54" s="2">
        <f t="shared" si="1"/>
        <v>0</v>
      </c>
    </row>
    <row r="55" spans="1:8" x14ac:dyDescent="0.3">
      <c r="A55" s="1">
        <v>245</v>
      </c>
      <c r="B55" s="3" t="s">
        <v>57</v>
      </c>
      <c r="C55" s="1">
        <v>429</v>
      </c>
      <c r="D55" s="13">
        <v>0</v>
      </c>
      <c r="E55" s="2">
        <f t="shared" si="0"/>
        <v>429</v>
      </c>
      <c r="F55" s="1">
        <v>429</v>
      </c>
      <c r="G55" s="1">
        <v>429</v>
      </c>
      <c r="H55" s="2">
        <f t="shared" si="1"/>
        <v>0</v>
      </c>
    </row>
    <row r="56" spans="1:8" x14ac:dyDescent="0.3">
      <c r="A56" s="1">
        <v>246</v>
      </c>
      <c r="B56" s="3" t="s">
        <v>58</v>
      </c>
      <c r="C56" s="2">
        <v>115817.22</v>
      </c>
      <c r="D56" s="13">
        <v>0</v>
      </c>
      <c r="E56" s="2">
        <f t="shared" si="0"/>
        <v>115817.22</v>
      </c>
      <c r="F56" s="2">
        <v>115817.22</v>
      </c>
      <c r="G56" s="2">
        <v>132477.56</v>
      </c>
      <c r="H56" s="2">
        <f t="shared" si="1"/>
        <v>0</v>
      </c>
    </row>
    <row r="57" spans="1:8" x14ac:dyDescent="0.3">
      <c r="A57" s="1">
        <v>247</v>
      </c>
      <c r="B57" s="3" t="s">
        <v>59</v>
      </c>
      <c r="C57" s="1">
        <v>21</v>
      </c>
      <c r="D57" s="13">
        <v>0</v>
      </c>
      <c r="E57" s="2">
        <f t="shared" si="0"/>
        <v>21</v>
      </c>
      <c r="F57" s="1">
        <v>21</v>
      </c>
      <c r="G57" s="1">
        <v>0</v>
      </c>
      <c r="H57" s="2">
        <f t="shared" si="1"/>
        <v>0</v>
      </c>
    </row>
    <row r="58" spans="1:8" x14ac:dyDescent="0.3">
      <c r="A58" s="1">
        <v>248</v>
      </c>
      <c r="B58" s="3" t="s">
        <v>60</v>
      </c>
      <c r="C58" s="2">
        <v>9952.7999999999993</v>
      </c>
      <c r="D58" s="13">
        <v>0</v>
      </c>
      <c r="E58" s="2">
        <f t="shared" si="0"/>
        <v>9952.7999999999993</v>
      </c>
      <c r="F58" s="2">
        <v>9952.7999999999993</v>
      </c>
      <c r="G58" s="2">
        <v>9356</v>
      </c>
      <c r="H58" s="2">
        <f t="shared" si="1"/>
        <v>0</v>
      </c>
    </row>
    <row r="59" spans="1:8" x14ac:dyDescent="0.3">
      <c r="A59" s="1">
        <v>249</v>
      </c>
      <c r="B59" s="3" t="s">
        <v>61</v>
      </c>
      <c r="C59" s="2">
        <v>268679.78999999998</v>
      </c>
      <c r="D59" s="13">
        <v>0</v>
      </c>
      <c r="E59" s="2">
        <f t="shared" si="0"/>
        <v>268679.78999999998</v>
      </c>
      <c r="F59" s="2">
        <v>268679.78999999998</v>
      </c>
      <c r="G59" s="2">
        <v>251071.15</v>
      </c>
      <c r="H59" s="2">
        <f t="shared" si="1"/>
        <v>0</v>
      </c>
    </row>
    <row r="60" spans="1:8" ht="14.4" customHeight="1" x14ac:dyDescent="0.3">
      <c r="A60" s="1">
        <v>25</v>
      </c>
      <c r="B60" s="3" t="s">
        <v>62</v>
      </c>
      <c r="C60" s="2">
        <v>117089.69</v>
      </c>
      <c r="D60" s="13">
        <v>0</v>
      </c>
      <c r="E60" s="2">
        <f t="shared" si="0"/>
        <v>117089.69</v>
      </c>
      <c r="F60" s="2">
        <v>117089.69</v>
      </c>
      <c r="G60" s="2">
        <v>115769.98999999999</v>
      </c>
      <c r="H60" s="2">
        <f t="shared" si="1"/>
        <v>0</v>
      </c>
    </row>
    <row r="61" spans="1:8" ht="14.4" customHeight="1" x14ac:dyDescent="0.3">
      <c r="A61" s="1">
        <v>252</v>
      </c>
      <c r="B61" s="3" t="s">
        <v>63</v>
      </c>
      <c r="C61" s="2">
        <v>6579.5</v>
      </c>
      <c r="D61" s="13">
        <v>0</v>
      </c>
      <c r="E61" s="2">
        <f t="shared" si="0"/>
        <v>6579.5</v>
      </c>
      <c r="F61" s="2">
        <v>6579.5</v>
      </c>
      <c r="G61" s="2">
        <v>6316.83</v>
      </c>
      <c r="H61" s="2">
        <f t="shared" si="1"/>
        <v>0</v>
      </c>
    </row>
    <row r="62" spans="1:8" x14ac:dyDescent="0.3">
      <c r="A62" s="1">
        <v>253</v>
      </c>
      <c r="B62" s="3" t="s">
        <v>64</v>
      </c>
      <c r="C62" s="2">
        <v>53256</v>
      </c>
      <c r="D62" s="13">
        <v>0</v>
      </c>
      <c r="E62" s="2">
        <f t="shared" si="0"/>
        <v>53256</v>
      </c>
      <c r="F62" s="2">
        <v>53256</v>
      </c>
      <c r="G62" s="2">
        <v>52557.599999999999</v>
      </c>
      <c r="H62" s="2">
        <f t="shared" si="1"/>
        <v>0</v>
      </c>
    </row>
    <row r="63" spans="1:8" x14ac:dyDescent="0.3">
      <c r="A63" s="1">
        <v>254</v>
      </c>
      <c r="B63" s="3" t="s">
        <v>65</v>
      </c>
      <c r="C63" s="2">
        <v>57254.19</v>
      </c>
      <c r="D63" s="13">
        <v>0</v>
      </c>
      <c r="E63" s="2">
        <f t="shared" si="0"/>
        <v>57254.19</v>
      </c>
      <c r="F63" s="2">
        <v>57254.19</v>
      </c>
      <c r="G63" s="2">
        <v>56895.56</v>
      </c>
      <c r="H63" s="2">
        <f t="shared" si="1"/>
        <v>0</v>
      </c>
    </row>
    <row r="64" spans="1:8" x14ac:dyDescent="0.3">
      <c r="A64" s="1">
        <v>26</v>
      </c>
      <c r="B64" s="3" t="s">
        <v>66</v>
      </c>
      <c r="C64" s="2">
        <v>3207066.07</v>
      </c>
      <c r="D64" s="13">
        <v>0</v>
      </c>
      <c r="E64" s="2">
        <f t="shared" si="0"/>
        <v>3207066.07</v>
      </c>
      <c r="F64" s="2">
        <v>3207066.07</v>
      </c>
      <c r="G64" s="2">
        <v>2961951.16</v>
      </c>
      <c r="H64" s="2">
        <f t="shared" si="1"/>
        <v>0</v>
      </c>
    </row>
    <row r="65" spans="1:8" x14ac:dyDescent="0.3">
      <c r="A65" s="1">
        <v>261</v>
      </c>
      <c r="B65" s="3" t="s">
        <v>67</v>
      </c>
      <c r="C65" s="2">
        <v>3207066.07</v>
      </c>
      <c r="D65" s="13">
        <v>0</v>
      </c>
      <c r="E65" s="2">
        <f t="shared" si="0"/>
        <v>3207066.07</v>
      </c>
      <c r="F65" s="2">
        <v>3207066.07</v>
      </c>
      <c r="G65" s="2">
        <v>2961951.16</v>
      </c>
      <c r="H65" s="2">
        <f t="shared" si="1"/>
        <v>0</v>
      </c>
    </row>
    <row r="66" spans="1:8" ht="28.8" x14ac:dyDescent="0.3">
      <c r="A66" s="1">
        <v>27</v>
      </c>
      <c r="B66" s="3" t="s">
        <v>68</v>
      </c>
      <c r="C66" s="2">
        <v>193607.07</v>
      </c>
      <c r="D66" s="13">
        <v>0</v>
      </c>
      <c r="E66" s="2">
        <f t="shared" si="0"/>
        <v>193607.07</v>
      </c>
      <c r="F66" s="2">
        <v>193607.07</v>
      </c>
      <c r="G66" s="2">
        <v>174724.9</v>
      </c>
      <c r="H66" s="2">
        <f t="shared" si="1"/>
        <v>0</v>
      </c>
    </row>
    <row r="67" spans="1:8" ht="14.4" customHeight="1" x14ac:dyDescent="0.3">
      <c r="A67" s="1">
        <v>271</v>
      </c>
      <c r="B67" s="3" t="s">
        <v>69</v>
      </c>
      <c r="C67" s="2">
        <v>173637</v>
      </c>
      <c r="D67" s="13">
        <v>0</v>
      </c>
      <c r="E67" s="2">
        <f t="shared" si="0"/>
        <v>173637</v>
      </c>
      <c r="F67" s="2">
        <v>173637</v>
      </c>
      <c r="G67" s="2">
        <v>154823.10999999999</v>
      </c>
      <c r="H67" s="2">
        <f t="shared" si="1"/>
        <v>0</v>
      </c>
    </row>
    <row r="68" spans="1:8" x14ac:dyDescent="0.3">
      <c r="A68" s="1">
        <v>272</v>
      </c>
      <c r="B68" s="3" t="s">
        <v>70</v>
      </c>
      <c r="C68" s="2">
        <v>18070.07</v>
      </c>
      <c r="D68" s="13">
        <v>0</v>
      </c>
      <c r="E68" s="2">
        <f t="shared" si="0"/>
        <v>18070.07</v>
      </c>
      <c r="F68" s="2">
        <v>18070.07</v>
      </c>
      <c r="G68" s="2">
        <v>18001.79</v>
      </c>
      <c r="H68" s="2">
        <f t="shared" si="1"/>
        <v>0</v>
      </c>
    </row>
    <row r="69" spans="1:8" x14ac:dyDescent="0.3">
      <c r="A69" s="1">
        <v>274</v>
      </c>
      <c r="B69" s="3" t="s">
        <v>71</v>
      </c>
      <c r="C69" s="2">
        <v>1900</v>
      </c>
      <c r="D69" s="13">
        <v>0</v>
      </c>
      <c r="E69" s="2">
        <f t="shared" si="0"/>
        <v>1900</v>
      </c>
      <c r="F69" s="2">
        <v>1900</v>
      </c>
      <c r="G69" s="2">
        <v>1900</v>
      </c>
      <c r="H69" s="2">
        <f t="shared" si="1"/>
        <v>0</v>
      </c>
    </row>
    <row r="70" spans="1:8" x14ac:dyDescent="0.3">
      <c r="A70" s="1">
        <v>29</v>
      </c>
      <c r="B70" s="3" t="s">
        <v>164</v>
      </c>
      <c r="C70" s="2">
        <v>730672.02999999991</v>
      </c>
      <c r="D70" s="13">
        <v>0</v>
      </c>
      <c r="E70" s="2">
        <f t="shared" si="0"/>
        <v>730672.02999999991</v>
      </c>
      <c r="F70" s="2">
        <v>730672.03</v>
      </c>
      <c r="G70" s="2">
        <v>683504.45</v>
      </c>
      <c r="H70" s="2">
        <f t="shared" si="1"/>
        <v>0</v>
      </c>
    </row>
    <row r="71" spans="1:8" x14ac:dyDescent="0.3">
      <c r="A71" s="1">
        <v>291</v>
      </c>
      <c r="B71" s="3" t="s">
        <v>72</v>
      </c>
      <c r="C71" s="2">
        <v>42289.2</v>
      </c>
      <c r="D71" s="13">
        <v>0</v>
      </c>
      <c r="E71" s="2">
        <f t="shared" ref="E71:E134" si="2">C71+D71</f>
        <v>42289.2</v>
      </c>
      <c r="F71" s="2">
        <v>42289.2</v>
      </c>
      <c r="G71" s="2">
        <v>43651.92</v>
      </c>
      <c r="H71" s="2">
        <f t="shared" ref="H71:H134" si="3">E71-F71</f>
        <v>0</v>
      </c>
    </row>
    <row r="72" spans="1:8" x14ac:dyDescent="0.3">
      <c r="A72" s="1">
        <v>292</v>
      </c>
      <c r="B72" s="3" t="s">
        <v>73</v>
      </c>
      <c r="C72" s="2">
        <v>44642.32</v>
      </c>
      <c r="D72" s="13">
        <v>0</v>
      </c>
      <c r="E72" s="2">
        <f t="shared" si="2"/>
        <v>44642.32</v>
      </c>
      <c r="F72" s="2">
        <v>44642.32</v>
      </c>
      <c r="G72" s="2">
        <v>43934.080000000002</v>
      </c>
      <c r="H72" s="2">
        <f t="shared" si="3"/>
        <v>0</v>
      </c>
    </row>
    <row r="73" spans="1:8" ht="28.8" x14ac:dyDescent="0.3">
      <c r="A73" s="1">
        <v>293</v>
      </c>
      <c r="B73" s="3" t="s">
        <v>74</v>
      </c>
      <c r="C73" s="2">
        <v>6229</v>
      </c>
      <c r="D73" s="13">
        <v>0</v>
      </c>
      <c r="E73" s="2">
        <f t="shared" si="2"/>
        <v>6229</v>
      </c>
      <c r="F73" s="2">
        <v>6229</v>
      </c>
      <c r="G73" s="2">
        <v>5369.83</v>
      </c>
      <c r="H73" s="2">
        <f t="shared" si="3"/>
        <v>0</v>
      </c>
    </row>
    <row r="74" spans="1:8" ht="14.4" customHeight="1" x14ac:dyDescent="0.3">
      <c r="A74" s="1">
        <v>294</v>
      </c>
      <c r="B74" s="3" t="s">
        <v>75</v>
      </c>
      <c r="C74" s="2">
        <v>574855.55999999994</v>
      </c>
      <c r="D74" s="13">
        <v>0</v>
      </c>
      <c r="E74" s="2">
        <f t="shared" si="2"/>
        <v>574855.55999999994</v>
      </c>
      <c r="F74" s="2">
        <v>574855.56000000006</v>
      </c>
      <c r="G74" s="2">
        <v>548799.81000000006</v>
      </c>
      <c r="H74" s="2">
        <f t="shared" si="3"/>
        <v>0</v>
      </c>
    </row>
    <row r="75" spans="1:8" ht="14.4" customHeight="1" x14ac:dyDescent="0.3">
      <c r="A75" s="1">
        <v>296</v>
      </c>
      <c r="B75" s="3" t="s">
        <v>76</v>
      </c>
      <c r="C75" s="2">
        <v>48935.95</v>
      </c>
      <c r="D75" s="13">
        <v>0</v>
      </c>
      <c r="E75" s="2">
        <f t="shared" si="2"/>
        <v>48935.95</v>
      </c>
      <c r="F75" s="2">
        <v>48935.95</v>
      </c>
      <c r="G75" s="2">
        <v>29921.22</v>
      </c>
      <c r="H75" s="2">
        <f t="shared" si="3"/>
        <v>0</v>
      </c>
    </row>
    <row r="76" spans="1:8" ht="14.4" customHeight="1" x14ac:dyDescent="0.3">
      <c r="A76" s="1">
        <v>298</v>
      </c>
      <c r="B76" s="3" t="s">
        <v>77</v>
      </c>
      <c r="C76" s="2">
        <v>13600</v>
      </c>
      <c r="D76" s="13">
        <v>0</v>
      </c>
      <c r="E76" s="2">
        <f t="shared" si="2"/>
        <v>13600</v>
      </c>
      <c r="F76" s="2">
        <v>13600</v>
      </c>
      <c r="G76" s="2">
        <v>11724.14</v>
      </c>
      <c r="H76" s="2">
        <f t="shared" si="3"/>
        <v>0</v>
      </c>
    </row>
    <row r="77" spans="1:8" x14ac:dyDescent="0.3">
      <c r="A77" s="1">
        <v>299</v>
      </c>
      <c r="B77" s="3" t="s">
        <v>78</v>
      </c>
      <c r="C77" s="1">
        <v>120</v>
      </c>
      <c r="D77" s="13">
        <v>0</v>
      </c>
      <c r="E77" s="2">
        <f t="shared" si="2"/>
        <v>120</v>
      </c>
      <c r="F77" s="1">
        <v>120</v>
      </c>
      <c r="G77" s="1">
        <v>103.45</v>
      </c>
      <c r="H77" s="2">
        <f t="shared" si="3"/>
        <v>0</v>
      </c>
    </row>
    <row r="78" spans="1:8" ht="14.4" customHeight="1" x14ac:dyDescent="0.3">
      <c r="A78" s="1">
        <v>3</v>
      </c>
      <c r="B78" s="3" t="s">
        <v>79</v>
      </c>
      <c r="C78" s="2">
        <v>87960932.329999998</v>
      </c>
      <c r="D78" s="13">
        <v>0</v>
      </c>
      <c r="E78" s="2">
        <f t="shared" si="2"/>
        <v>87960932.329999998</v>
      </c>
      <c r="F78" s="2">
        <v>87960932.330000013</v>
      </c>
      <c r="G78" s="2">
        <v>79494069.179999992</v>
      </c>
      <c r="H78" s="2">
        <f t="shared" si="3"/>
        <v>0</v>
      </c>
    </row>
    <row r="79" spans="1:8" x14ac:dyDescent="0.3">
      <c r="A79" s="1">
        <v>31</v>
      </c>
      <c r="B79" s="3" t="s">
        <v>80</v>
      </c>
      <c r="C79" s="2">
        <v>2403919.14</v>
      </c>
      <c r="D79" s="13">
        <v>0</v>
      </c>
      <c r="E79" s="2">
        <f t="shared" si="2"/>
        <v>2403919.14</v>
      </c>
      <c r="F79" s="2">
        <v>2403919.14</v>
      </c>
      <c r="G79" s="2">
        <v>2218627.5900000003</v>
      </c>
      <c r="H79" s="2">
        <f t="shared" si="3"/>
        <v>0</v>
      </c>
    </row>
    <row r="80" spans="1:8" x14ac:dyDescent="0.3">
      <c r="A80" s="1">
        <v>311</v>
      </c>
      <c r="B80" s="3" t="s">
        <v>81</v>
      </c>
      <c r="C80" s="2">
        <v>926545.5299999998</v>
      </c>
      <c r="D80" s="13">
        <v>0</v>
      </c>
      <c r="E80" s="2">
        <f t="shared" si="2"/>
        <v>926545.5299999998</v>
      </c>
      <c r="F80" s="2">
        <v>926545.53</v>
      </c>
      <c r="G80" s="2">
        <v>799394.91</v>
      </c>
      <c r="H80" s="2">
        <f t="shared" si="3"/>
        <v>0</v>
      </c>
    </row>
    <row r="81" spans="1:8" x14ac:dyDescent="0.3">
      <c r="A81" s="1">
        <v>3111</v>
      </c>
      <c r="B81" s="3" t="s">
        <v>82</v>
      </c>
      <c r="C81" s="2">
        <v>926545.5299999998</v>
      </c>
      <c r="D81" s="13">
        <v>0</v>
      </c>
      <c r="E81" s="2">
        <f t="shared" si="2"/>
        <v>926545.5299999998</v>
      </c>
      <c r="F81" s="2">
        <v>926545.53</v>
      </c>
      <c r="G81" s="2">
        <v>799394.91</v>
      </c>
      <c r="H81" s="2">
        <f t="shared" si="3"/>
        <v>0</v>
      </c>
    </row>
    <row r="82" spans="1:8" x14ac:dyDescent="0.3">
      <c r="A82" s="1">
        <v>312</v>
      </c>
      <c r="B82" s="3" t="s">
        <v>83</v>
      </c>
      <c r="C82" s="2">
        <v>488.32999999999993</v>
      </c>
      <c r="D82" s="13">
        <v>0</v>
      </c>
      <c r="E82" s="2">
        <f t="shared" si="2"/>
        <v>488.32999999999993</v>
      </c>
      <c r="F82" s="1">
        <v>488.33</v>
      </c>
      <c r="G82" s="2">
        <v>420.97</v>
      </c>
      <c r="H82" s="2">
        <f t="shared" si="3"/>
        <v>0</v>
      </c>
    </row>
    <row r="83" spans="1:8" x14ac:dyDescent="0.3">
      <c r="A83" s="1">
        <v>313</v>
      </c>
      <c r="B83" s="3" t="s">
        <v>84</v>
      </c>
      <c r="C83" s="2">
        <v>37042.53</v>
      </c>
      <c r="D83" s="13">
        <v>0</v>
      </c>
      <c r="E83" s="2">
        <f t="shared" si="2"/>
        <v>37042.53</v>
      </c>
      <c r="F83" s="2">
        <v>37042.53</v>
      </c>
      <c r="G83" s="2">
        <v>42326.09</v>
      </c>
      <c r="H83" s="2">
        <f t="shared" si="3"/>
        <v>0</v>
      </c>
    </row>
    <row r="84" spans="1:8" x14ac:dyDescent="0.3">
      <c r="A84" s="1">
        <v>314</v>
      </c>
      <c r="B84" s="3" t="s">
        <v>85</v>
      </c>
      <c r="C84" s="2">
        <v>4624.8999999999996</v>
      </c>
      <c r="D84" s="13">
        <v>0</v>
      </c>
      <c r="E84" s="2">
        <f t="shared" si="2"/>
        <v>4624.8999999999996</v>
      </c>
      <c r="F84" s="2">
        <v>4624.8999999999996</v>
      </c>
      <c r="G84" s="2">
        <v>4004</v>
      </c>
      <c r="H84" s="2">
        <f t="shared" si="3"/>
        <v>0</v>
      </c>
    </row>
    <row r="85" spans="1:8" x14ac:dyDescent="0.3">
      <c r="A85" s="1">
        <v>316</v>
      </c>
      <c r="B85" s="3" t="s">
        <v>86</v>
      </c>
      <c r="C85" s="2">
        <v>746126.38</v>
      </c>
      <c r="D85" s="13">
        <v>0</v>
      </c>
      <c r="E85" s="2">
        <f t="shared" si="2"/>
        <v>746126.38</v>
      </c>
      <c r="F85" s="2">
        <v>746126.38</v>
      </c>
      <c r="G85" s="2">
        <v>714840.99</v>
      </c>
      <c r="H85" s="2">
        <f t="shared" si="3"/>
        <v>0</v>
      </c>
    </row>
    <row r="86" spans="1:8" ht="28.8" x14ac:dyDescent="0.3">
      <c r="A86" s="1">
        <v>317</v>
      </c>
      <c r="B86" s="3" t="s">
        <v>87</v>
      </c>
      <c r="C86" s="2">
        <v>657329.07999999996</v>
      </c>
      <c r="D86" s="13">
        <v>0</v>
      </c>
      <c r="E86" s="2">
        <f t="shared" si="2"/>
        <v>657329.07999999996</v>
      </c>
      <c r="F86" s="2">
        <v>657329.07999999996</v>
      </c>
      <c r="G86" s="2">
        <v>623344.78</v>
      </c>
      <c r="H86" s="2">
        <f t="shared" si="3"/>
        <v>0</v>
      </c>
    </row>
    <row r="87" spans="1:8" ht="14.4" customHeight="1" x14ac:dyDescent="0.3">
      <c r="A87" s="1">
        <v>318</v>
      </c>
      <c r="B87" s="3" t="s">
        <v>88</v>
      </c>
      <c r="C87" s="2">
        <v>31762.39</v>
      </c>
      <c r="D87" s="13">
        <v>0</v>
      </c>
      <c r="E87" s="2">
        <f t="shared" si="2"/>
        <v>31762.39</v>
      </c>
      <c r="F87" s="2">
        <v>31762.39</v>
      </c>
      <c r="G87" s="2">
        <v>34295.85</v>
      </c>
      <c r="H87" s="2">
        <f t="shared" si="3"/>
        <v>0</v>
      </c>
    </row>
    <row r="88" spans="1:8" x14ac:dyDescent="0.3">
      <c r="A88" s="1">
        <v>32</v>
      </c>
      <c r="B88" s="3" t="s">
        <v>89</v>
      </c>
      <c r="C88" s="2">
        <v>592876</v>
      </c>
      <c r="D88" s="13">
        <v>0</v>
      </c>
      <c r="E88" s="2">
        <f t="shared" si="2"/>
        <v>592876</v>
      </c>
      <c r="F88" s="2">
        <v>592876</v>
      </c>
      <c r="G88" s="2">
        <v>563051.44999999995</v>
      </c>
      <c r="H88" s="2">
        <f t="shared" si="3"/>
        <v>0</v>
      </c>
    </row>
    <row r="89" spans="1:8" x14ac:dyDescent="0.3">
      <c r="A89" s="1">
        <v>322</v>
      </c>
      <c r="B89" s="3" t="s">
        <v>90</v>
      </c>
      <c r="C89" s="2">
        <v>328024</v>
      </c>
      <c r="D89" s="13">
        <v>0</v>
      </c>
      <c r="E89" s="2">
        <f t="shared" si="2"/>
        <v>328024</v>
      </c>
      <c r="F89" s="2">
        <v>328024</v>
      </c>
      <c r="G89" s="2">
        <v>316842.76</v>
      </c>
      <c r="H89" s="2">
        <f t="shared" si="3"/>
        <v>0</v>
      </c>
    </row>
    <row r="90" spans="1:8" x14ac:dyDescent="0.3">
      <c r="A90" s="1">
        <v>3222</v>
      </c>
      <c r="B90" s="3" t="s">
        <v>91</v>
      </c>
      <c r="C90" s="2">
        <v>328024</v>
      </c>
      <c r="D90" s="13">
        <v>0</v>
      </c>
      <c r="E90" s="2">
        <f t="shared" si="2"/>
        <v>328024</v>
      </c>
      <c r="F90" s="2">
        <v>328024</v>
      </c>
      <c r="G90" s="2">
        <v>316842.76</v>
      </c>
      <c r="H90" s="2">
        <f t="shared" si="3"/>
        <v>0</v>
      </c>
    </row>
    <row r="91" spans="1:8" ht="28.8" x14ac:dyDescent="0.3">
      <c r="A91" s="1">
        <v>323</v>
      </c>
      <c r="B91" s="3" t="s">
        <v>92</v>
      </c>
      <c r="C91" s="2">
        <v>262856</v>
      </c>
      <c r="D91" s="13">
        <v>0</v>
      </c>
      <c r="E91" s="2">
        <f t="shared" si="2"/>
        <v>262856</v>
      </c>
      <c r="F91" s="2">
        <v>262856</v>
      </c>
      <c r="G91" s="2">
        <v>244488</v>
      </c>
      <c r="H91" s="2">
        <f t="shared" si="3"/>
        <v>0</v>
      </c>
    </row>
    <row r="92" spans="1:8" ht="14.4" customHeight="1" x14ac:dyDescent="0.3">
      <c r="A92" s="1">
        <v>327</v>
      </c>
      <c r="B92" s="3" t="s">
        <v>93</v>
      </c>
      <c r="C92" s="2">
        <v>1996</v>
      </c>
      <c r="D92" s="13">
        <v>0</v>
      </c>
      <c r="E92" s="2">
        <f t="shared" si="2"/>
        <v>1996</v>
      </c>
      <c r="F92" s="2">
        <v>1996</v>
      </c>
      <c r="G92" s="2">
        <v>1720.69</v>
      </c>
      <c r="H92" s="2">
        <f t="shared" si="3"/>
        <v>0</v>
      </c>
    </row>
    <row r="93" spans="1:8" ht="28.8" x14ac:dyDescent="0.3">
      <c r="A93" s="1">
        <v>33</v>
      </c>
      <c r="B93" s="3" t="s">
        <v>94</v>
      </c>
      <c r="C93" s="2">
        <v>14470132.390000002</v>
      </c>
      <c r="D93" s="13">
        <v>0</v>
      </c>
      <c r="E93" s="2">
        <f t="shared" si="2"/>
        <v>14470132.390000002</v>
      </c>
      <c r="F93" s="2">
        <v>14470132.389999999</v>
      </c>
      <c r="G93" s="2">
        <v>12875947.050000001</v>
      </c>
      <c r="H93" s="2">
        <f t="shared" si="3"/>
        <v>0</v>
      </c>
    </row>
    <row r="94" spans="1:8" ht="14.4" customHeight="1" x14ac:dyDescent="0.3">
      <c r="A94" s="1">
        <v>331</v>
      </c>
      <c r="B94" s="3" t="s">
        <v>95</v>
      </c>
      <c r="C94" s="2">
        <v>6719421.25</v>
      </c>
      <c r="D94" s="13">
        <v>0</v>
      </c>
      <c r="E94" s="2">
        <f t="shared" si="2"/>
        <v>6719421.25</v>
      </c>
      <c r="F94" s="2">
        <v>6719421.25</v>
      </c>
      <c r="G94" s="2">
        <v>5654729.4500000002</v>
      </c>
      <c r="H94" s="2">
        <f t="shared" si="3"/>
        <v>0</v>
      </c>
    </row>
    <row r="95" spans="1:8" ht="14.4" customHeight="1" x14ac:dyDescent="0.3">
      <c r="A95" s="1">
        <v>332</v>
      </c>
      <c r="B95" s="3" t="s">
        <v>96</v>
      </c>
      <c r="C95" s="2">
        <v>319547.28000000003</v>
      </c>
      <c r="D95" s="13">
        <v>0</v>
      </c>
      <c r="E95" s="2">
        <f t="shared" si="2"/>
        <v>319547.28000000003</v>
      </c>
      <c r="F95" s="2">
        <v>319547.28000000003</v>
      </c>
      <c r="G95" s="2">
        <v>273434.01</v>
      </c>
      <c r="H95" s="2">
        <f t="shared" si="3"/>
        <v>0</v>
      </c>
    </row>
    <row r="96" spans="1:8" ht="14.4" customHeight="1" x14ac:dyDescent="0.3">
      <c r="A96" s="1">
        <v>333</v>
      </c>
      <c r="B96" s="3" t="s">
        <v>97</v>
      </c>
      <c r="C96" s="2">
        <v>6706444.3500000006</v>
      </c>
      <c r="D96" s="13">
        <v>0</v>
      </c>
      <c r="E96" s="2">
        <f t="shared" si="2"/>
        <v>6706444.3500000006</v>
      </c>
      <c r="F96" s="2">
        <v>6706444.3499999996</v>
      </c>
      <c r="G96" s="2">
        <v>6303027.5</v>
      </c>
      <c r="H96" s="2">
        <f t="shared" si="3"/>
        <v>0</v>
      </c>
    </row>
    <row r="97" spans="1:8" ht="14.4" customHeight="1" x14ac:dyDescent="0.3">
      <c r="A97" s="1">
        <v>334</v>
      </c>
      <c r="B97" s="3" t="s">
        <v>98</v>
      </c>
      <c r="C97" s="2">
        <v>267020.12</v>
      </c>
      <c r="D97" s="13">
        <v>0</v>
      </c>
      <c r="E97" s="2">
        <f t="shared" si="2"/>
        <v>267020.12</v>
      </c>
      <c r="F97" s="2">
        <v>267020.12</v>
      </c>
      <c r="G97" s="2">
        <v>239329.6</v>
      </c>
      <c r="H97" s="2">
        <f t="shared" si="3"/>
        <v>0</v>
      </c>
    </row>
    <row r="98" spans="1:8" ht="28.8" x14ac:dyDescent="0.3">
      <c r="A98" s="1">
        <v>336</v>
      </c>
      <c r="B98" s="3" t="s">
        <v>99</v>
      </c>
      <c r="C98" s="1">
        <v>378.48</v>
      </c>
      <c r="D98" s="13">
        <v>0</v>
      </c>
      <c r="E98" s="2">
        <f t="shared" si="2"/>
        <v>378.48</v>
      </c>
      <c r="F98" s="1">
        <v>378.48</v>
      </c>
      <c r="G98" s="1">
        <v>337.93</v>
      </c>
      <c r="H98" s="2">
        <f t="shared" si="3"/>
        <v>0</v>
      </c>
    </row>
    <row r="99" spans="1:8" ht="14.4" customHeight="1" x14ac:dyDescent="0.3">
      <c r="A99" s="1">
        <v>337</v>
      </c>
      <c r="B99" s="3" t="s">
        <v>100</v>
      </c>
      <c r="C99" s="2">
        <v>457320.91</v>
      </c>
      <c r="D99" s="13">
        <v>0</v>
      </c>
      <c r="E99" s="2">
        <f t="shared" si="2"/>
        <v>457320.91</v>
      </c>
      <c r="F99" s="2">
        <v>457320.91</v>
      </c>
      <c r="G99" s="2">
        <v>405088.56</v>
      </c>
      <c r="H99" s="2">
        <f t="shared" si="3"/>
        <v>0</v>
      </c>
    </row>
    <row r="100" spans="1:8" x14ac:dyDescent="0.3">
      <c r="A100" s="1">
        <v>34</v>
      </c>
      <c r="B100" s="3" t="s">
        <v>101</v>
      </c>
      <c r="C100" s="2">
        <v>103114.31000000001</v>
      </c>
      <c r="D100" s="13">
        <v>0</v>
      </c>
      <c r="E100" s="2">
        <f t="shared" si="2"/>
        <v>103114.31000000001</v>
      </c>
      <c r="F100" s="2">
        <v>103114.31</v>
      </c>
      <c r="G100" s="2">
        <v>119490.73999999999</v>
      </c>
      <c r="H100" s="2">
        <f t="shared" si="3"/>
        <v>0</v>
      </c>
    </row>
    <row r="101" spans="1:8" ht="14.4" customHeight="1" x14ac:dyDescent="0.3">
      <c r="A101" s="1">
        <v>345</v>
      </c>
      <c r="B101" s="3" t="s">
        <v>102</v>
      </c>
      <c r="C101" s="2">
        <v>37114.31</v>
      </c>
      <c r="D101" s="13">
        <v>0</v>
      </c>
      <c r="E101" s="2">
        <f t="shared" si="2"/>
        <v>37114.31</v>
      </c>
      <c r="F101" s="2">
        <v>37114.31</v>
      </c>
      <c r="G101" s="2">
        <v>62594.18</v>
      </c>
      <c r="H101" s="2">
        <f t="shared" si="3"/>
        <v>0</v>
      </c>
    </row>
    <row r="102" spans="1:8" x14ac:dyDescent="0.3">
      <c r="A102" s="1">
        <v>347</v>
      </c>
      <c r="B102" s="3" t="s">
        <v>103</v>
      </c>
      <c r="C102" s="2">
        <v>66000</v>
      </c>
      <c r="D102" s="13">
        <v>0</v>
      </c>
      <c r="E102" s="2">
        <f t="shared" si="2"/>
        <v>66000</v>
      </c>
      <c r="F102" s="2">
        <v>66000</v>
      </c>
      <c r="G102" s="2">
        <v>56896.56</v>
      </c>
      <c r="H102" s="2">
        <f t="shared" si="3"/>
        <v>0</v>
      </c>
    </row>
    <row r="103" spans="1:8" ht="28.8" x14ac:dyDescent="0.3">
      <c r="A103" s="1">
        <v>35</v>
      </c>
      <c r="B103" s="3" t="s">
        <v>104</v>
      </c>
      <c r="C103" s="2">
        <v>11168862.92</v>
      </c>
      <c r="D103" s="13">
        <v>0</v>
      </c>
      <c r="E103" s="2">
        <f t="shared" si="2"/>
        <v>11168862.92</v>
      </c>
      <c r="F103" s="2">
        <v>11168862.92</v>
      </c>
      <c r="G103" s="2">
        <v>10005611.879999999</v>
      </c>
      <c r="H103" s="2">
        <f t="shared" si="3"/>
        <v>0</v>
      </c>
    </row>
    <row r="104" spans="1:8" ht="14.4" customHeight="1" x14ac:dyDescent="0.3">
      <c r="A104" s="1">
        <v>351</v>
      </c>
      <c r="B104" s="3" t="s">
        <v>105</v>
      </c>
      <c r="C104" s="2">
        <v>7473597.4300000006</v>
      </c>
      <c r="D104" s="13"/>
      <c r="E104" s="2">
        <f t="shared" si="2"/>
        <v>7473597.4300000006</v>
      </c>
      <c r="F104" s="2">
        <v>7473597.4299999997</v>
      </c>
      <c r="G104" s="2">
        <v>6616479.96</v>
      </c>
      <c r="H104" s="2">
        <f t="shared" si="3"/>
        <v>0</v>
      </c>
    </row>
    <row r="105" spans="1:8" ht="14.4" customHeight="1" x14ac:dyDescent="0.3">
      <c r="A105" s="1">
        <v>352</v>
      </c>
      <c r="B105" s="3" t="s">
        <v>106</v>
      </c>
      <c r="C105" s="2">
        <v>30553.119999999999</v>
      </c>
      <c r="D105" s="13">
        <v>0</v>
      </c>
      <c r="E105" s="2">
        <f t="shared" si="2"/>
        <v>30553.119999999999</v>
      </c>
      <c r="F105" s="2">
        <v>30553.119999999999</v>
      </c>
      <c r="G105" s="2">
        <v>28265.119999999999</v>
      </c>
      <c r="H105" s="2">
        <f t="shared" si="3"/>
        <v>0</v>
      </c>
    </row>
    <row r="106" spans="1:8" ht="14.4" customHeight="1" x14ac:dyDescent="0.3">
      <c r="A106" s="1">
        <v>353</v>
      </c>
      <c r="B106" s="3" t="s">
        <v>107</v>
      </c>
      <c r="C106" s="2">
        <v>24265</v>
      </c>
      <c r="D106" s="13">
        <v>0</v>
      </c>
      <c r="E106" s="2">
        <f t="shared" si="2"/>
        <v>24265</v>
      </c>
      <c r="F106" s="2">
        <v>24265</v>
      </c>
      <c r="G106" s="2">
        <v>24265</v>
      </c>
      <c r="H106" s="2">
        <f t="shared" si="3"/>
        <v>0</v>
      </c>
    </row>
    <row r="107" spans="1:8" ht="14.4" customHeight="1" x14ac:dyDescent="0.3">
      <c r="A107" s="1">
        <v>355</v>
      </c>
      <c r="B107" s="3" t="s">
        <v>108</v>
      </c>
      <c r="C107" s="2">
        <v>116334.09</v>
      </c>
      <c r="D107" s="13">
        <v>0</v>
      </c>
      <c r="E107" s="2">
        <f t="shared" si="2"/>
        <v>116334.09</v>
      </c>
      <c r="F107" s="2">
        <v>116334.09</v>
      </c>
      <c r="G107" s="2">
        <v>108988.62</v>
      </c>
      <c r="H107" s="2">
        <f t="shared" si="3"/>
        <v>0</v>
      </c>
    </row>
    <row r="108" spans="1:8" ht="14.4" customHeight="1" x14ac:dyDescent="0.3">
      <c r="A108" s="1">
        <v>357</v>
      </c>
      <c r="B108" s="3" t="s">
        <v>109</v>
      </c>
      <c r="C108" s="2">
        <v>100920.01000000024</v>
      </c>
      <c r="D108" s="13">
        <v>0</v>
      </c>
      <c r="E108" s="2">
        <f t="shared" si="2"/>
        <v>100920.01000000024</v>
      </c>
      <c r="F108" s="2">
        <v>100920.01</v>
      </c>
      <c r="G108" s="2">
        <v>88256.29</v>
      </c>
      <c r="H108" s="2">
        <f t="shared" si="3"/>
        <v>2.4738255888223648E-10</v>
      </c>
    </row>
    <row r="109" spans="1:8" ht="14.4" customHeight="1" x14ac:dyDescent="0.3">
      <c r="A109" s="1">
        <v>358</v>
      </c>
      <c r="B109" s="3" t="s">
        <v>110</v>
      </c>
      <c r="C109" s="2">
        <v>617505.17000000004</v>
      </c>
      <c r="D109" s="13">
        <v>0</v>
      </c>
      <c r="E109" s="2">
        <f t="shared" si="2"/>
        <v>617505.17000000004</v>
      </c>
      <c r="F109" s="2">
        <v>617505.17000000004</v>
      </c>
      <c r="G109" s="2">
        <v>595147.89</v>
      </c>
      <c r="H109" s="2">
        <f t="shared" si="3"/>
        <v>0</v>
      </c>
    </row>
    <row r="110" spans="1:8" x14ac:dyDescent="0.3">
      <c r="A110" s="1">
        <v>359</v>
      </c>
      <c r="B110" s="3" t="s">
        <v>111</v>
      </c>
      <c r="C110" s="2">
        <v>2805688.1</v>
      </c>
      <c r="D110" s="13">
        <v>0</v>
      </c>
      <c r="E110" s="2">
        <f t="shared" si="2"/>
        <v>2805688.1</v>
      </c>
      <c r="F110" s="2">
        <v>2805688.1</v>
      </c>
      <c r="G110" s="2">
        <v>2544209</v>
      </c>
      <c r="H110" s="2">
        <f t="shared" si="3"/>
        <v>0</v>
      </c>
    </row>
    <row r="111" spans="1:8" x14ac:dyDescent="0.3">
      <c r="A111" s="1">
        <v>36</v>
      </c>
      <c r="B111" s="3" t="s">
        <v>112</v>
      </c>
      <c r="C111" s="2">
        <v>19278564.400000002</v>
      </c>
      <c r="D111" s="13">
        <v>0</v>
      </c>
      <c r="E111" s="2">
        <f t="shared" si="2"/>
        <v>19278564.400000002</v>
      </c>
      <c r="F111" s="2">
        <v>19278564.399999999</v>
      </c>
      <c r="G111" s="2">
        <v>17840588.579999998</v>
      </c>
      <c r="H111" s="2">
        <f t="shared" si="3"/>
        <v>0</v>
      </c>
    </row>
    <row r="112" spans="1:8" ht="14.4" customHeight="1" x14ac:dyDescent="0.3">
      <c r="A112" s="1">
        <v>361</v>
      </c>
      <c r="B112" s="3" t="s">
        <v>113</v>
      </c>
      <c r="C112" s="2">
        <v>8758472.25</v>
      </c>
      <c r="D112" s="13">
        <v>0</v>
      </c>
      <c r="E112" s="2">
        <f t="shared" si="2"/>
        <v>8758472.25</v>
      </c>
      <c r="F112" s="2">
        <v>8758472.25</v>
      </c>
      <c r="G112" s="2">
        <v>8185241.9499999993</v>
      </c>
      <c r="H112" s="2">
        <f t="shared" si="3"/>
        <v>0</v>
      </c>
    </row>
    <row r="113" spans="1:8" ht="14.4" customHeight="1" x14ac:dyDescent="0.3">
      <c r="A113" s="1">
        <v>3611</v>
      </c>
      <c r="B113" s="3" t="s">
        <v>114</v>
      </c>
      <c r="C113" s="2">
        <v>2929627.02</v>
      </c>
      <c r="D113" s="13">
        <v>0</v>
      </c>
      <c r="E113" s="2">
        <f t="shared" si="2"/>
        <v>2929627.02</v>
      </c>
      <c r="F113" s="2">
        <v>2929627.02</v>
      </c>
      <c r="G113" s="2">
        <v>2736056.09</v>
      </c>
      <c r="H113" s="2">
        <f t="shared" si="3"/>
        <v>0</v>
      </c>
    </row>
    <row r="114" spans="1:8" x14ac:dyDescent="0.3">
      <c r="A114" s="1">
        <v>3612</v>
      </c>
      <c r="B114" s="3" t="s">
        <v>115</v>
      </c>
      <c r="C114" s="2">
        <v>4185468.07</v>
      </c>
      <c r="D114" s="13">
        <v>0</v>
      </c>
      <c r="E114" s="2">
        <f t="shared" si="2"/>
        <v>4185468.07</v>
      </c>
      <c r="F114" s="2">
        <v>4185468.07</v>
      </c>
      <c r="G114" s="2">
        <v>3923916.61</v>
      </c>
      <c r="H114" s="2">
        <f t="shared" si="3"/>
        <v>0</v>
      </c>
    </row>
    <row r="115" spans="1:8" x14ac:dyDescent="0.3">
      <c r="A115" s="1">
        <v>3613</v>
      </c>
      <c r="B115" s="3" t="s">
        <v>116</v>
      </c>
      <c r="C115" s="2">
        <v>1643377.16</v>
      </c>
      <c r="D115" s="13">
        <v>0</v>
      </c>
      <c r="E115" s="2">
        <f t="shared" si="2"/>
        <v>1643377.16</v>
      </c>
      <c r="F115" s="2">
        <v>1643377.16</v>
      </c>
      <c r="G115" s="2">
        <v>1525269.25</v>
      </c>
      <c r="H115" s="2">
        <f t="shared" si="3"/>
        <v>0</v>
      </c>
    </row>
    <row r="116" spans="1:8" ht="28.8" x14ac:dyDescent="0.3">
      <c r="A116" s="1">
        <v>363</v>
      </c>
      <c r="B116" s="3" t="s">
        <v>117</v>
      </c>
      <c r="C116" s="2">
        <v>181360.01</v>
      </c>
      <c r="D116" s="13">
        <v>0</v>
      </c>
      <c r="E116" s="2">
        <f t="shared" si="2"/>
        <v>181360.01</v>
      </c>
      <c r="F116" s="2">
        <v>181360.01</v>
      </c>
      <c r="G116" s="2">
        <v>172002.77</v>
      </c>
      <c r="H116" s="2">
        <f t="shared" si="3"/>
        <v>0</v>
      </c>
    </row>
    <row r="117" spans="1:8" ht="14.4" customHeight="1" x14ac:dyDescent="0.3">
      <c r="A117" s="1">
        <v>365</v>
      </c>
      <c r="B117" s="3" t="s">
        <v>118</v>
      </c>
      <c r="C117" s="2">
        <v>17054.47</v>
      </c>
      <c r="D117" s="13">
        <v>0</v>
      </c>
      <c r="E117" s="2">
        <f t="shared" si="2"/>
        <v>17054.47</v>
      </c>
      <c r="F117" s="2">
        <v>17054.47</v>
      </c>
      <c r="G117" s="2">
        <v>15399.3</v>
      </c>
      <c r="H117" s="2">
        <f t="shared" si="3"/>
        <v>0</v>
      </c>
    </row>
    <row r="118" spans="1:8" ht="14.4" customHeight="1" x14ac:dyDescent="0.3">
      <c r="A118" s="1">
        <v>366</v>
      </c>
      <c r="B118" s="3" t="s">
        <v>119</v>
      </c>
      <c r="C118" s="2">
        <v>10321677.67</v>
      </c>
      <c r="D118" s="13">
        <v>0</v>
      </c>
      <c r="E118" s="2">
        <f t="shared" si="2"/>
        <v>10321677.67</v>
      </c>
      <c r="F118" s="2">
        <v>10321677.67</v>
      </c>
      <c r="G118" s="2">
        <v>9467944.5600000005</v>
      </c>
      <c r="H118" s="2">
        <f t="shared" si="3"/>
        <v>0</v>
      </c>
    </row>
    <row r="119" spans="1:8" ht="14.4" customHeight="1" x14ac:dyDescent="0.3">
      <c r="A119" s="1">
        <v>37</v>
      </c>
      <c r="B119" s="3" t="s">
        <v>120</v>
      </c>
      <c r="C119" s="2">
        <v>370275.23000000004</v>
      </c>
      <c r="D119" s="13">
        <v>0</v>
      </c>
      <c r="E119" s="2">
        <f t="shared" si="2"/>
        <v>370275.23000000004</v>
      </c>
      <c r="F119" s="2">
        <v>370275.23</v>
      </c>
      <c r="G119" s="2">
        <v>349784.18000000005</v>
      </c>
      <c r="H119" s="2">
        <f t="shared" si="3"/>
        <v>0</v>
      </c>
    </row>
    <row r="120" spans="1:8" x14ac:dyDescent="0.3">
      <c r="A120" s="1">
        <v>372</v>
      </c>
      <c r="B120" s="3" t="s">
        <v>121</v>
      </c>
      <c r="C120" s="2">
        <v>47108.37</v>
      </c>
      <c r="D120" s="13">
        <v>0</v>
      </c>
      <c r="E120" s="2">
        <f t="shared" si="2"/>
        <v>47108.37</v>
      </c>
      <c r="F120" s="2">
        <v>47108.37</v>
      </c>
      <c r="G120" s="2">
        <v>40642.160000000003</v>
      </c>
      <c r="H120" s="2">
        <f t="shared" si="3"/>
        <v>0</v>
      </c>
    </row>
    <row r="121" spans="1:8" x14ac:dyDescent="0.3">
      <c r="A121" s="1">
        <v>375</v>
      </c>
      <c r="B121" s="3" t="s">
        <v>122</v>
      </c>
      <c r="C121" s="2">
        <v>323166.86000000004</v>
      </c>
      <c r="D121" s="13">
        <v>0</v>
      </c>
      <c r="E121" s="2">
        <f t="shared" si="2"/>
        <v>323166.86000000004</v>
      </c>
      <c r="F121" s="2">
        <v>323166.86</v>
      </c>
      <c r="G121" s="2">
        <v>309142.02</v>
      </c>
      <c r="H121" s="2">
        <f t="shared" si="3"/>
        <v>0</v>
      </c>
    </row>
    <row r="122" spans="1:8" x14ac:dyDescent="0.3">
      <c r="A122" s="1">
        <v>38</v>
      </c>
      <c r="B122" s="3" t="s">
        <v>123</v>
      </c>
      <c r="C122" s="2">
        <v>39253903.289999992</v>
      </c>
      <c r="D122" s="13">
        <v>0</v>
      </c>
      <c r="E122" s="2">
        <f t="shared" si="2"/>
        <v>39253903.289999992</v>
      </c>
      <c r="F122" s="2">
        <v>39253903.290000007</v>
      </c>
      <c r="G122" s="2">
        <v>35373809.359999999</v>
      </c>
      <c r="H122" s="2">
        <f t="shared" si="3"/>
        <v>0</v>
      </c>
    </row>
    <row r="123" spans="1:8" x14ac:dyDescent="0.3">
      <c r="A123" s="1">
        <v>381</v>
      </c>
      <c r="B123" s="3" t="s">
        <v>124</v>
      </c>
      <c r="C123" s="2">
        <v>1347369.0699999966</v>
      </c>
      <c r="D123" s="13">
        <v>0</v>
      </c>
      <c r="E123" s="2">
        <f t="shared" si="2"/>
        <v>1347369.0699999966</v>
      </c>
      <c r="F123" s="2">
        <v>1347369.07</v>
      </c>
      <c r="G123" s="2">
        <v>1255775.26</v>
      </c>
      <c r="H123" s="2">
        <f t="shared" si="3"/>
        <v>-3.4924596548080444E-9</v>
      </c>
    </row>
    <row r="124" spans="1:8" x14ac:dyDescent="0.3">
      <c r="A124" s="1">
        <v>382</v>
      </c>
      <c r="B124" s="3" t="s">
        <v>125</v>
      </c>
      <c r="C124" s="2">
        <v>2945341.66</v>
      </c>
      <c r="D124" s="13">
        <v>0</v>
      </c>
      <c r="E124" s="2">
        <f t="shared" si="2"/>
        <v>2945341.66</v>
      </c>
      <c r="F124" s="2">
        <v>2945341.66</v>
      </c>
      <c r="G124" s="2">
        <v>2690359.69</v>
      </c>
      <c r="H124" s="2">
        <f t="shared" si="3"/>
        <v>0</v>
      </c>
    </row>
    <row r="125" spans="1:8" x14ac:dyDescent="0.3">
      <c r="A125" s="1">
        <v>383</v>
      </c>
      <c r="B125" s="3" t="s">
        <v>126</v>
      </c>
      <c r="C125" s="2">
        <v>34096785.890000001</v>
      </c>
      <c r="D125" s="13">
        <v>0</v>
      </c>
      <c r="E125" s="2">
        <f t="shared" si="2"/>
        <v>34096785.890000001</v>
      </c>
      <c r="F125" s="2">
        <v>34096785.890000001</v>
      </c>
      <c r="G125" s="2">
        <v>30592953.77</v>
      </c>
      <c r="H125" s="2">
        <f t="shared" si="3"/>
        <v>0</v>
      </c>
    </row>
    <row r="126" spans="1:8" x14ac:dyDescent="0.3">
      <c r="A126" s="1">
        <v>385</v>
      </c>
      <c r="B126" s="3" t="s">
        <v>127</v>
      </c>
      <c r="C126" s="2">
        <v>864406.67</v>
      </c>
      <c r="D126" s="13">
        <v>0</v>
      </c>
      <c r="E126" s="2">
        <f t="shared" si="2"/>
        <v>864406.67</v>
      </c>
      <c r="F126" s="2">
        <v>864406.67</v>
      </c>
      <c r="G126" s="2">
        <v>834720.64</v>
      </c>
      <c r="H126" s="2">
        <f t="shared" si="3"/>
        <v>0</v>
      </c>
    </row>
    <row r="127" spans="1:8" x14ac:dyDescent="0.3">
      <c r="A127" s="1">
        <v>3851</v>
      </c>
      <c r="B127" s="3" t="s">
        <v>128</v>
      </c>
      <c r="C127" s="2">
        <v>136454.1</v>
      </c>
      <c r="D127" s="13">
        <v>0</v>
      </c>
      <c r="E127" s="2">
        <f t="shared" si="2"/>
        <v>136454.1</v>
      </c>
      <c r="F127" s="2">
        <v>136454.1</v>
      </c>
      <c r="G127" s="2">
        <v>136454.1</v>
      </c>
      <c r="H127" s="2">
        <f t="shared" si="3"/>
        <v>0</v>
      </c>
    </row>
    <row r="128" spans="1:8" x14ac:dyDescent="0.3">
      <c r="A128" s="1">
        <v>3852</v>
      </c>
      <c r="B128" s="3" t="s">
        <v>129</v>
      </c>
      <c r="C128" s="2">
        <v>10473.01</v>
      </c>
      <c r="D128" s="13">
        <v>0</v>
      </c>
      <c r="E128" s="2">
        <f t="shared" si="2"/>
        <v>10473.01</v>
      </c>
      <c r="F128" s="2">
        <v>10473.01</v>
      </c>
      <c r="G128" s="2">
        <v>10442.66</v>
      </c>
      <c r="H128" s="2">
        <f t="shared" si="3"/>
        <v>0</v>
      </c>
    </row>
    <row r="129" spans="1:9" x14ac:dyDescent="0.3">
      <c r="A129" s="1">
        <v>3853</v>
      </c>
      <c r="B129" s="3" t="s">
        <v>130</v>
      </c>
      <c r="C129" s="2">
        <v>146171.50999999998</v>
      </c>
      <c r="D129" s="13">
        <v>0</v>
      </c>
      <c r="E129" s="2">
        <f t="shared" si="2"/>
        <v>146171.50999999998</v>
      </c>
      <c r="F129" s="2">
        <v>146171.51</v>
      </c>
      <c r="G129" s="2">
        <v>139263.56</v>
      </c>
      <c r="H129" s="2">
        <f t="shared" si="3"/>
        <v>0</v>
      </c>
    </row>
    <row r="130" spans="1:9" x14ac:dyDescent="0.3">
      <c r="A130" s="1">
        <v>3854</v>
      </c>
      <c r="B130" s="3" t="s">
        <v>131</v>
      </c>
      <c r="C130" s="2">
        <v>529397.77</v>
      </c>
      <c r="D130" s="13">
        <v>0</v>
      </c>
      <c r="E130" s="2">
        <f t="shared" si="2"/>
        <v>529397.77</v>
      </c>
      <c r="F130" s="2">
        <v>529397.77</v>
      </c>
      <c r="G130" s="2">
        <v>509214.07</v>
      </c>
      <c r="H130" s="2">
        <f t="shared" si="3"/>
        <v>0</v>
      </c>
    </row>
    <row r="131" spans="1:9" x14ac:dyDescent="0.3">
      <c r="A131" s="1">
        <v>3855</v>
      </c>
      <c r="B131" s="3" t="s">
        <v>132</v>
      </c>
      <c r="C131" s="2">
        <v>25910.28</v>
      </c>
      <c r="D131" s="13">
        <v>0</v>
      </c>
      <c r="E131" s="2">
        <f t="shared" si="2"/>
        <v>25910.28</v>
      </c>
      <c r="F131" s="2">
        <v>25910.28</v>
      </c>
      <c r="G131" s="2">
        <v>23346.25</v>
      </c>
      <c r="H131" s="2">
        <f t="shared" si="3"/>
        <v>0</v>
      </c>
    </row>
    <row r="132" spans="1:9" x14ac:dyDescent="0.3">
      <c r="A132" s="1">
        <v>3856</v>
      </c>
      <c r="B132" s="3" t="s">
        <v>133</v>
      </c>
      <c r="C132" s="2">
        <v>16000</v>
      </c>
      <c r="D132" s="13">
        <v>0</v>
      </c>
      <c r="E132" s="2">
        <f t="shared" si="2"/>
        <v>16000</v>
      </c>
      <c r="F132" s="2">
        <v>16000</v>
      </c>
      <c r="G132" s="2">
        <v>16000</v>
      </c>
      <c r="H132" s="2">
        <f t="shared" si="3"/>
        <v>0</v>
      </c>
    </row>
    <row r="133" spans="1:9" x14ac:dyDescent="0.3">
      <c r="A133" s="1">
        <v>39</v>
      </c>
      <c r="B133" s="3" t="s">
        <v>134</v>
      </c>
      <c r="C133" s="2">
        <v>319284.64999999851</v>
      </c>
      <c r="D133" s="13">
        <v>0</v>
      </c>
      <c r="E133" s="2">
        <f t="shared" si="2"/>
        <v>319284.64999999851</v>
      </c>
      <c r="F133" s="2">
        <v>319284.65000000002</v>
      </c>
      <c r="G133" s="2">
        <v>147158.34999999998</v>
      </c>
      <c r="H133" s="2">
        <f t="shared" si="3"/>
        <v>-1.5133991837501526E-9</v>
      </c>
    </row>
    <row r="134" spans="1:9" x14ac:dyDescent="0.3">
      <c r="A134" s="1">
        <v>391</v>
      </c>
      <c r="B134" s="3" t="s">
        <v>135</v>
      </c>
      <c r="C134" s="2">
        <v>83409.179999999993</v>
      </c>
      <c r="D134" s="13">
        <v>0</v>
      </c>
      <c r="E134" s="2">
        <f t="shared" si="2"/>
        <v>83409.179999999993</v>
      </c>
      <c r="F134" s="2">
        <v>83409.179999999993</v>
      </c>
      <c r="G134" s="2">
        <v>83409.179999999993</v>
      </c>
      <c r="H134" s="2">
        <f t="shared" si="3"/>
        <v>0</v>
      </c>
    </row>
    <row r="135" spans="1:9" x14ac:dyDescent="0.3">
      <c r="A135" s="1">
        <v>392</v>
      </c>
      <c r="B135" s="3" t="s">
        <v>136</v>
      </c>
      <c r="C135" s="2">
        <v>64074.719999998808</v>
      </c>
      <c r="D135" s="13">
        <v>0</v>
      </c>
      <c r="E135" s="2">
        <f t="shared" ref="E135:E160" si="4">C135+D135</f>
        <v>64074.719999998808</v>
      </c>
      <c r="F135" s="2">
        <v>64074.720000000001</v>
      </c>
      <c r="G135" s="2">
        <v>63730.68</v>
      </c>
      <c r="H135" s="2">
        <f t="shared" ref="H135:H159" si="5">E135-F135</f>
        <v>-1.1932570487260818E-9</v>
      </c>
    </row>
    <row r="136" spans="1:9" x14ac:dyDescent="0.3">
      <c r="A136" s="1">
        <v>3921</v>
      </c>
      <c r="B136" s="3" t="s">
        <v>137</v>
      </c>
      <c r="C136" s="2">
        <v>17353.179999999702</v>
      </c>
      <c r="D136" s="13">
        <v>0</v>
      </c>
      <c r="E136" s="2">
        <f t="shared" si="4"/>
        <v>17353.179999999702</v>
      </c>
      <c r="F136" s="2">
        <v>17353.18</v>
      </c>
      <c r="G136" s="2">
        <v>17353.18</v>
      </c>
      <c r="H136" s="2">
        <f t="shared" si="5"/>
        <v>-2.9831426218152046E-10</v>
      </c>
      <c r="I136" s="9"/>
    </row>
    <row r="137" spans="1:9" x14ac:dyDescent="0.3">
      <c r="A137" s="1">
        <v>3922</v>
      </c>
      <c r="B137" s="3" t="s">
        <v>138</v>
      </c>
      <c r="C137" s="1">
        <v>0</v>
      </c>
      <c r="D137" s="13">
        <v>0</v>
      </c>
      <c r="E137" s="2">
        <f t="shared" si="4"/>
        <v>0</v>
      </c>
      <c r="F137" s="1">
        <v>0</v>
      </c>
      <c r="G137" s="2">
        <v>2478.7199999999998</v>
      </c>
      <c r="H137" s="2">
        <f t="shared" si="5"/>
        <v>0</v>
      </c>
      <c r="I137" s="16"/>
    </row>
    <row r="138" spans="1:9" x14ac:dyDescent="0.3">
      <c r="A138" s="1">
        <v>3925</v>
      </c>
      <c r="B138" s="3" t="s">
        <v>139</v>
      </c>
      <c r="C138" s="2">
        <v>39440</v>
      </c>
      <c r="D138" s="13">
        <v>0</v>
      </c>
      <c r="E138" s="2">
        <f t="shared" si="4"/>
        <v>39440</v>
      </c>
      <c r="F138" s="2">
        <v>39440</v>
      </c>
      <c r="G138" s="2">
        <v>36840</v>
      </c>
      <c r="H138" s="2">
        <f t="shared" si="5"/>
        <v>0</v>
      </c>
    </row>
    <row r="139" spans="1:9" x14ac:dyDescent="0.3">
      <c r="A139" s="1">
        <v>3926</v>
      </c>
      <c r="B139" s="3" t="s">
        <v>140</v>
      </c>
      <c r="C139" s="2">
        <v>7281.54</v>
      </c>
      <c r="D139" s="13">
        <v>0</v>
      </c>
      <c r="E139" s="2">
        <f t="shared" si="4"/>
        <v>7281.54</v>
      </c>
      <c r="F139" s="2">
        <v>7281.54</v>
      </c>
      <c r="G139" s="2">
        <v>7058.78</v>
      </c>
      <c r="H139" s="2">
        <f t="shared" si="5"/>
        <v>0</v>
      </c>
    </row>
    <row r="140" spans="1:9" x14ac:dyDescent="0.3">
      <c r="A140" s="1">
        <v>394</v>
      </c>
      <c r="B140" s="3" t="s">
        <v>141</v>
      </c>
      <c r="C140" s="2">
        <v>171782.26</v>
      </c>
      <c r="D140" s="13">
        <v>0</v>
      </c>
      <c r="E140" s="2">
        <f t="shared" si="4"/>
        <v>171782.26</v>
      </c>
      <c r="F140" s="2">
        <v>171782.26</v>
      </c>
      <c r="G140" s="2">
        <v>0</v>
      </c>
      <c r="H140" s="2">
        <f t="shared" si="5"/>
        <v>0</v>
      </c>
    </row>
    <row r="141" spans="1:9" x14ac:dyDescent="0.3">
      <c r="A141" s="1">
        <v>395</v>
      </c>
      <c r="B141" s="3" t="s">
        <v>142</v>
      </c>
      <c r="C141" s="1">
        <v>18.489999999999998</v>
      </c>
      <c r="D141" s="13">
        <v>0</v>
      </c>
      <c r="E141" s="2">
        <f t="shared" si="4"/>
        <v>18.489999999999998</v>
      </c>
      <c r="F141" s="1">
        <v>18.489999999999998</v>
      </c>
      <c r="G141" s="1">
        <v>18.489999999999998</v>
      </c>
      <c r="H141" s="2">
        <f t="shared" si="5"/>
        <v>0</v>
      </c>
    </row>
    <row r="142" spans="1:9" x14ac:dyDescent="0.3">
      <c r="A142" s="1">
        <v>4</v>
      </c>
      <c r="B142" s="3" t="s">
        <v>143</v>
      </c>
      <c r="C142" s="2">
        <f>C143</f>
        <v>263626184.34999999</v>
      </c>
      <c r="D142" s="13">
        <v>12402840.270000001</v>
      </c>
      <c r="E142" s="2">
        <f t="shared" si="4"/>
        <v>276029024.62</v>
      </c>
      <c r="F142" s="2">
        <v>276029024.62</v>
      </c>
      <c r="G142" s="2">
        <v>258474096.37</v>
      </c>
      <c r="H142" s="2">
        <f t="shared" si="5"/>
        <v>0</v>
      </c>
    </row>
    <row r="143" spans="1:9" ht="14.4" customHeight="1" x14ac:dyDescent="0.3">
      <c r="A143" s="1">
        <v>44</v>
      </c>
      <c r="B143" s="3" t="s">
        <v>144</v>
      </c>
      <c r="C143" s="2">
        <f>C144</f>
        <v>263626184.34999999</v>
      </c>
      <c r="D143" s="13">
        <v>12402840.270000001</v>
      </c>
      <c r="E143" s="2">
        <f t="shared" si="4"/>
        <v>276029024.62</v>
      </c>
      <c r="F143" s="2">
        <v>276029024.62</v>
      </c>
      <c r="G143" s="2">
        <v>258474096.37</v>
      </c>
      <c r="H143" s="2">
        <f t="shared" si="5"/>
        <v>0</v>
      </c>
    </row>
    <row r="144" spans="1:9" x14ac:dyDescent="0.3">
      <c r="A144" s="1">
        <v>441</v>
      </c>
      <c r="B144" s="3" t="s">
        <v>145</v>
      </c>
      <c r="C144" s="2">
        <f>276029024.62-D144</f>
        <v>263626184.34999999</v>
      </c>
      <c r="D144" s="13">
        <v>12402840.270000001</v>
      </c>
      <c r="E144" s="2">
        <f t="shared" si="4"/>
        <v>276029024.62</v>
      </c>
      <c r="F144" s="2">
        <v>276029024.62</v>
      </c>
      <c r="G144" s="2">
        <v>258474096.37</v>
      </c>
      <c r="H144" s="2">
        <f t="shared" si="5"/>
        <v>0</v>
      </c>
    </row>
    <row r="145" spans="1:8" x14ac:dyDescent="0.3">
      <c r="A145" s="1">
        <v>4415</v>
      </c>
      <c r="B145" s="3" t="s">
        <v>146</v>
      </c>
      <c r="C145" s="2">
        <v>12631768.130000001</v>
      </c>
      <c r="D145" s="13">
        <v>0</v>
      </c>
      <c r="E145" s="2">
        <f t="shared" si="4"/>
        <v>12631768.130000001</v>
      </c>
      <c r="F145" s="2">
        <v>12631768.130000001</v>
      </c>
      <c r="G145" s="2">
        <v>11242329.029999999</v>
      </c>
      <c r="H145" s="2">
        <f t="shared" si="5"/>
        <v>0</v>
      </c>
    </row>
    <row r="146" spans="1:8" x14ac:dyDescent="0.3">
      <c r="A146" s="1">
        <v>4419</v>
      </c>
      <c r="B146" s="3" t="s">
        <v>147</v>
      </c>
      <c r="C146" s="2">
        <f>263397256.49-D146</f>
        <v>250994416.22</v>
      </c>
      <c r="D146" s="13">
        <v>12402840.270000001</v>
      </c>
      <c r="E146" s="2">
        <f t="shared" si="4"/>
        <v>263397256.49000001</v>
      </c>
      <c r="F146" s="2">
        <v>263397256.49000001</v>
      </c>
      <c r="G146" s="2">
        <v>247231767.34</v>
      </c>
      <c r="H146" s="2">
        <f t="shared" si="5"/>
        <v>0</v>
      </c>
    </row>
    <row r="147" spans="1:8" x14ac:dyDescent="0.3">
      <c r="A147" s="1">
        <v>5</v>
      </c>
      <c r="B147" s="3" t="s">
        <v>148</v>
      </c>
      <c r="C147" s="2">
        <f>C148+C152+C155+C157</f>
        <v>1124237.06</v>
      </c>
      <c r="D147" s="2">
        <f t="shared" ref="D147:G147" si="6">D148+D152+D155+D157</f>
        <v>60000</v>
      </c>
      <c r="E147" s="2">
        <f t="shared" si="6"/>
        <v>1184237.06</v>
      </c>
      <c r="F147" s="2">
        <f t="shared" si="6"/>
        <v>1184237.06</v>
      </c>
      <c r="G147" s="2">
        <f t="shared" si="6"/>
        <v>3217858.19</v>
      </c>
      <c r="H147" s="2">
        <f t="shared" si="5"/>
        <v>0</v>
      </c>
    </row>
    <row r="148" spans="1:8" x14ac:dyDescent="0.3">
      <c r="A148" s="1">
        <v>51</v>
      </c>
      <c r="B148" s="3" t="s">
        <v>149</v>
      </c>
      <c r="C148" s="2">
        <f>C149+C150+C151</f>
        <v>115530.55000000005</v>
      </c>
      <c r="D148" s="2">
        <f t="shared" ref="D148:G148" si="7">D149+D150+D151</f>
        <v>0</v>
      </c>
      <c r="E148" s="2">
        <f t="shared" si="7"/>
        <v>115530.55000000005</v>
      </c>
      <c r="F148" s="2">
        <f>F149+F150+F151</f>
        <v>115530.54999999999</v>
      </c>
      <c r="G148" s="2">
        <f t="shared" si="7"/>
        <v>1376891.76</v>
      </c>
      <c r="H148" s="2">
        <f t="shared" si="5"/>
        <v>0</v>
      </c>
    </row>
    <row r="149" spans="1:8" x14ac:dyDescent="0.3">
      <c r="A149" s="1">
        <v>511</v>
      </c>
      <c r="B149" s="3" t="s">
        <v>150</v>
      </c>
      <c r="C149" s="2">
        <v>6900</v>
      </c>
      <c r="D149" s="13">
        <v>0</v>
      </c>
      <c r="E149" s="2">
        <f t="shared" si="4"/>
        <v>6900</v>
      </c>
      <c r="F149" s="2">
        <v>6900</v>
      </c>
      <c r="G149" s="2">
        <v>6900</v>
      </c>
      <c r="H149" s="2">
        <f t="shared" si="5"/>
        <v>0</v>
      </c>
    </row>
    <row r="150" spans="1:8" x14ac:dyDescent="0.3">
      <c r="A150" s="1">
        <v>515</v>
      </c>
      <c r="B150" s="3" t="s">
        <v>151</v>
      </c>
      <c r="C150" s="2">
        <f>440145.7-398753.94</f>
        <v>41391.760000000009</v>
      </c>
      <c r="D150" s="13">
        <v>0</v>
      </c>
      <c r="E150" s="2">
        <f t="shared" si="4"/>
        <v>41391.760000000009</v>
      </c>
      <c r="F150" s="2">
        <v>41391.760000000002</v>
      </c>
      <c r="G150" s="2">
        <v>41391.760000000002</v>
      </c>
      <c r="H150" s="2">
        <f>E150-F150</f>
        <v>0</v>
      </c>
    </row>
    <row r="151" spans="1:8" x14ac:dyDescent="0.3">
      <c r="A151" s="1">
        <v>519</v>
      </c>
      <c r="B151" s="3" t="s">
        <v>152</v>
      </c>
      <c r="C151" s="2">
        <v>67238.790000000037</v>
      </c>
      <c r="D151" s="13">
        <v>0</v>
      </c>
      <c r="E151" s="2">
        <f t="shared" si="4"/>
        <v>67238.790000000037</v>
      </c>
      <c r="F151" s="2">
        <v>67238.789999999994</v>
      </c>
      <c r="G151" s="2">
        <v>1328600</v>
      </c>
      <c r="H151" s="2">
        <f t="shared" si="5"/>
        <v>0</v>
      </c>
    </row>
    <row r="152" spans="1:8" x14ac:dyDescent="0.3">
      <c r="A152" s="1">
        <v>52</v>
      </c>
      <c r="B152" s="3" t="s">
        <v>153</v>
      </c>
      <c r="C152" s="2">
        <v>199504.51</v>
      </c>
      <c r="D152" s="13">
        <v>0</v>
      </c>
      <c r="E152" s="2">
        <f t="shared" si="4"/>
        <v>199504.51</v>
      </c>
      <c r="F152" s="2">
        <v>199504.51</v>
      </c>
      <c r="G152" s="2">
        <v>182887.36</v>
      </c>
      <c r="H152" s="2">
        <f t="shared" si="5"/>
        <v>0</v>
      </c>
    </row>
    <row r="153" spans="1:8" x14ac:dyDescent="0.3">
      <c r="A153" s="1">
        <v>521</v>
      </c>
      <c r="B153" s="3" t="s">
        <v>154</v>
      </c>
      <c r="C153" s="2">
        <v>41444.07</v>
      </c>
      <c r="D153" s="13">
        <v>0</v>
      </c>
      <c r="E153" s="2">
        <f t="shared" si="4"/>
        <v>41444.07</v>
      </c>
      <c r="F153" s="2">
        <v>41444.07</v>
      </c>
      <c r="G153" s="2">
        <v>35727.64</v>
      </c>
      <c r="H153" s="2">
        <f t="shared" si="5"/>
        <v>0</v>
      </c>
    </row>
    <row r="154" spans="1:8" x14ac:dyDescent="0.3">
      <c r="A154" s="1">
        <v>523</v>
      </c>
      <c r="B154" s="3" t="s">
        <v>155</v>
      </c>
      <c r="C154" s="2">
        <v>158060.44</v>
      </c>
      <c r="D154" s="13">
        <v>0</v>
      </c>
      <c r="E154" s="2">
        <f t="shared" si="4"/>
        <v>158060.44</v>
      </c>
      <c r="F154" s="2">
        <v>158060.44</v>
      </c>
      <c r="G154" s="2">
        <v>147159.72</v>
      </c>
      <c r="H154" s="2">
        <f t="shared" si="5"/>
        <v>0</v>
      </c>
    </row>
    <row r="155" spans="1:8" x14ac:dyDescent="0.3">
      <c r="A155" s="1">
        <v>56</v>
      </c>
      <c r="B155" s="3" t="s">
        <v>156</v>
      </c>
      <c r="C155" s="2">
        <v>31552</v>
      </c>
      <c r="D155" s="13">
        <v>0</v>
      </c>
      <c r="E155" s="2">
        <f t="shared" si="4"/>
        <v>31552</v>
      </c>
      <c r="F155" s="2">
        <v>31552</v>
      </c>
      <c r="G155" s="2">
        <v>27200</v>
      </c>
      <c r="H155" s="2">
        <f t="shared" si="5"/>
        <v>0</v>
      </c>
    </row>
    <row r="156" spans="1:8" ht="28.8" x14ac:dyDescent="0.3">
      <c r="A156" s="1">
        <v>564</v>
      </c>
      <c r="B156" s="3" t="s">
        <v>157</v>
      </c>
      <c r="C156" s="2">
        <v>31552</v>
      </c>
      <c r="D156" s="13">
        <v>0</v>
      </c>
      <c r="E156" s="2">
        <f t="shared" si="4"/>
        <v>31552</v>
      </c>
      <c r="F156" s="2">
        <v>31552</v>
      </c>
      <c r="G156" s="2">
        <v>27200</v>
      </c>
      <c r="H156" s="2">
        <f t="shared" si="5"/>
        <v>0</v>
      </c>
    </row>
    <row r="157" spans="1:8" x14ac:dyDescent="0.3">
      <c r="A157" s="1">
        <v>59</v>
      </c>
      <c r="B157" s="3" t="s">
        <v>158</v>
      </c>
      <c r="C157" s="2">
        <f>837650-D157</f>
        <v>777650</v>
      </c>
      <c r="D157" s="13">
        <v>60000</v>
      </c>
      <c r="E157" s="2">
        <f t="shared" si="4"/>
        <v>837650</v>
      </c>
      <c r="F157" s="2">
        <v>837650</v>
      </c>
      <c r="G157" s="2">
        <v>1630879.0699999998</v>
      </c>
      <c r="H157" s="2">
        <f t="shared" si="5"/>
        <v>0</v>
      </c>
    </row>
    <row r="158" spans="1:8" x14ac:dyDescent="0.3">
      <c r="A158" s="1">
        <v>591</v>
      </c>
      <c r="B158" s="3" t="s">
        <v>159</v>
      </c>
      <c r="C158" s="2">
        <v>777650</v>
      </c>
      <c r="D158" s="13">
        <v>0</v>
      </c>
      <c r="E158" s="2">
        <f t="shared" si="4"/>
        <v>777650</v>
      </c>
      <c r="F158" s="2">
        <v>777650</v>
      </c>
      <c r="G158" s="2">
        <v>1579154.93</v>
      </c>
      <c r="H158" s="2">
        <f t="shared" si="5"/>
        <v>0</v>
      </c>
    </row>
    <row r="159" spans="1:8" x14ac:dyDescent="0.3">
      <c r="A159" s="1">
        <v>597</v>
      </c>
      <c r="B159" s="3" t="s">
        <v>160</v>
      </c>
      <c r="C159" s="1">
        <v>0</v>
      </c>
      <c r="D159" s="13">
        <v>60000</v>
      </c>
      <c r="E159" s="2">
        <f t="shared" si="4"/>
        <v>60000</v>
      </c>
      <c r="F159" s="2">
        <v>60000</v>
      </c>
      <c r="G159" s="2">
        <v>51724.14</v>
      </c>
      <c r="H159" s="2">
        <f t="shared" si="5"/>
        <v>0</v>
      </c>
    </row>
    <row r="160" spans="1:8" x14ac:dyDescent="0.3">
      <c r="A160" s="18" t="s">
        <v>165</v>
      </c>
      <c r="B160" s="18"/>
      <c r="C160" s="2">
        <f>C6+C39+C78+C142+C147</f>
        <v>750267943.39999986</v>
      </c>
      <c r="D160" s="2">
        <f t="shared" ref="D160:H160" si="8">D6+D39+D78+D142+D147</f>
        <v>12874134.150000002</v>
      </c>
      <c r="E160" s="2">
        <f t="shared" si="4"/>
        <v>763142077.54999983</v>
      </c>
      <c r="F160" s="2">
        <f t="shared" si="8"/>
        <v>763142077.54999995</v>
      </c>
      <c r="G160" s="2">
        <f t="shared" si="8"/>
        <v>739153907.27999997</v>
      </c>
      <c r="H160" s="2">
        <f t="shared" si="8"/>
        <v>0</v>
      </c>
    </row>
    <row r="161" spans="3:3" x14ac:dyDescent="0.3">
      <c r="C161" s="17"/>
    </row>
    <row r="162" spans="3:3" x14ac:dyDescent="0.3">
      <c r="C162" s="9"/>
    </row>
  </sheetData>
  <autoFilter ref="A5:H5" xr:uid="{00000000-0001-0000-0000-000000000000}"/>
  <mergeCells count="5">
    <mergeCell ref="A4:H4"/>
    <mergeCell ref="A1:H1"/>
    <mergeCell ref="A2:H2"/>
    <mergeCell ref="A3:H3"/>
    <mergeCell ref="A160:B160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CLASIFICADOR POR OBJETO DE G</vt:lpstr>
      <vt:lpstr>'CLASIFICADOR POR OBJETO DE 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CONGRESO</dc:creator>
  <cp:lastModifiedBy>kingo systems</cp:lastModifiedBy>
  <cp:lastPrinted>2024-02-19T23:47:59Z</cp:lastPrinted>
  <dcterms:created xsi:type="dcterms:W3CDTF">2024-02-06T19:14:02Z</dcterms:created>
  <dcterms:modified xsi:type="dcterms:W3CDTF">2024-02-20T01:41:03Z</dcterms:modified>
</cp:coreProperties>
</file>